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itsc\Nextcloud\情報処理センター\ホームページ関連\00ホームページ更新\2024\202406\2406【教育データベース】入試担当分\"/>
    </mc:Choice>
  </mc:AlternateContent>
  <xr:revisionPtr revIDLastSave="0" documentId="13_ncr:1_{9B551C34-90A9-46FD-8DF3-7950BF80C27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入試データ" sheetId="1" r:id="rId1"/>
    <sheet name="入試倍率グラ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5" i="1" l="1"/>
  <c r="AE35" i="1" s="1"/>
  <c r="AB35" i="1"/>
  <c r="AC35" i="1"/>
  <c r="P35" i="1"/>
  <c r="G35" i="2" s="1"/>
  <c r="M35" i="1"/>
  <c r="J35" i="1"/>
  <c r="E35" i="2"/>
  <c r="G35" i="1"/>
  <c r="D35" i="2"/>
  <c r="D35" i="1"/>
  <c r="C35" i="2"/>
  <c r="F35" i="2"/>
  <c r="E34" i="2"/>
  <c r="AB34" i="1"/>
  <c r="AD34" i="1"/>
  <c r="AE34" i="1" s="1"/>
  <c r="AC34" i="1"/>
  <c r="P34" i="1"/>
  <c r="G34" i="2" s="1"/>
  <c r="M34" i="1"/>
  <c r="F34" i="2" s="1"/>
  <c r="J34" i="1"/>
  <c r="G34" i="1"/>
  <c r="D34" i="2" s="1"/>
  <c r="D34" i="1"/>
  <c r="C34" i="2"/>
  <c r="D33" i="1"/>
  <c r="C33" i="2"/>
  <c r="Q28" i="1"/>
  <c r="E32" i="2"/>
  <c r="D32" i="2"/>
  <c r="C32" i="2"/>
  <c r="AD32" i="1"/>
  <c r="AE32" i="1"/>
  <c r="AB32" i="1"/>
  <c r="AC32" i="1"/>
  <c r="P32" i="1"/>
  <c r="G32" i="2" s="1"/>
  <c r="M32" i="1"/>
  <c r="F32" i="2"/>
  <c r="J32" i="1"/>
  <c r="G32" i="1"/>
  <c r="D32" i="1"/>
  <c r="AB33" i="1"/>
  <c r="AC33" i="1"/>
  <c r="AD31" i="1"/>
  <c r="AE31" i="1"/>
  <c r="AB31" i="1"/>
  <c r="AC31" i="1" s="1"/>
  <c r="P31" i="1"/>
  <c r="G31" i="2" s="1"/>
  <c r="M31" i="1"/>
  <c r="F31" i="2" s="1"/>
  <c r="J31" i="1"/>
  <c r="E31" i="2"/>
  <c r="G31" i="1"/>
  <c r="D31" i="2"/>
  <c r="D31" i="1"/>
  <c r="C31" i="2" s="1"/>
  <c r="AD30" i="1"/>
  <c r="AE30" i="1" s="1"/>
  <c r="AB30" i="1"/>
  <c r="AC30" i="1"/>
  <c r="P30" i="1"/>
  <c r="G30" i="2"/>
  <c r="M30" i="1"/>
  <c r="F30" i="2"/>
  <c r="J30" i="1"/>
  <c r="E30" i="2" s="1"/>
  <c r="G30" i="1"/>
  <c r="D30" i="2" s="1"/>
  <c r="D30" i="1"/>
  <c r="C30" i="2" s="1"/>
  <c r="AD33" i="1"/>
  <c r="AE33" i="1"/>
  <c r="P33" i="1"/>
  <c r="G33" i="2"/>
  <c r="M33" i="1"/>
  <c r="F33" i="2" s="1"/>
  <c r="J33" i="1"/>
  <c r="E33" i="2" s="1"/>
  <c r="G33" i="1"/>
  <c r="D33" i="2" s="1"/>
  <c r="AD29" i="1"/>
  <c r="AE29" i="1"/>
  <c r="AB29" i="1"/>
  <c r="AC29" i="1"/>
  <c r="P29" i="1"/>
  <c r="G29" i="2"/>
  <c r="M29" i="1"/>
  <c r="F29" i="2"/>
  <c r="J29" i="1"/>
  <c r="E29" i="2"/>
  <c r="G29" i="1"/>
  <c r="D29" i="2"/>
  <c r="D29" i="1"/>
  <c r="C29" i="2"/>
  <c r="M28" i="1"/>
  <c r="F28" i="2" s="1"/>
  <c r="J28" i="1"/>
  <c r="E28" i="2" s="1"/>
  <c r="G28" i="1"/>
  <c r="D28" i="2" s="1"/>
  <c r="D28" i="1"/>
  <c r="C28" i="2"/>
  <c r="O28" i="1"/>
  <c r="P28" i="1"/>
  <c r="G28" i="2"/>
  <c r="AD28" i="1"/>
  <c r="AE28" i="1"/>
  <c r="AB28" i="1"/>
  <c r="AC28" i="1"/>
  <c r="G26" i="2"/>
  <c r="F26" i="2"/>
  <c r="E26" i="2"/>
  <c r="D26" i="2"/>
  <c r="C26" i="2"/>
  <c r="AD26" i="1"/>
  <c r="AE26" i="1" s="1"/>
  <c r="AB26" i="1"/>
  <c r="AC26" i="1" s="1"/>
  <c r="G25" i="2"/>
  <c r="F25" i="2"/>
  <c r="E25" i="2"/>
  <c r="D25" i="2"/>
  <c r="C25" i="2"/>
  <c r="AD25" i="1"/>
  <c r="AE25" i="1"/>
  <c r="AB25" i="1"/>
  <c r="AC25" i="1"/>
  <c r="C27" i="2"/>
  <c r="D27" i="2"/>
  <c r="E27" i="2"/>
  <c r="F27" i="2"/>
  <c r="G27" i="2"/>
  <c r="AB27" i="1"/>
  <c r="AC27" i="1"/>
  <c r="AD27" i="1"/>
  <c r="AE27" i="1" s="1"/>
  <c r="G24" i="2"/>
  <c r="F24" i="2"/>
  <c r="E24" i="2"/>
  <c r="D24" i="2"/>
  <c r="C24" i="2"/>
  <c r="AD24" i="1"/>
  <c r="AE24" i="1"/>
  <c r="AB24" i="1"/>
  <c r="AC24" i="1"/>
  <c r="C23" i="2"/>
  <c r="D23" i="2"/>
  <c r="E23" i="2"/>
  <c r="F23" i="2"/>
  <c r="G23" i="2"/>
  <c r="AD23" i="1"/>
  <c r="AE23" i="1"/>
  <c r="AB23" i="1"/>
  <c r="AC23" i="1"/>
  <c r="G22" i="2"/>
  <c r="F22" i="2"/>
  <c r="E22" i="2"/>
  <c r="D22" i="2"/>
  <c r="C22" i="2"/>
  <c r="AD22" i="1"/>
  <c r="AE22" i="1"/>
  <c r="AB22" i="1"/>
  <c r="AC22" i="1"/>
  <c r="G21" i="2"/>
  <c r="F21" i="2"/>
  <c r="E21" i="2"/>
  <c r="D21" i="2"/>
  <c r="C21" i="2"/>
  <c r="B21" i="2"/>
  <c r="B19" i="2"/>
  <c r="B20" i="2"/>
  <c r="AD21" i="1"/>
  <c r="AE21" i="1"/>
  <c r="AB21" i="1"/>
  <c r="AC21" i="1" s="1"/>
  <c r="AD20" i="1"/>
  <c r="AE20" i="1"/>
  <c r="AB20" i="1"/>
  <c r="AC20" i="1"/>
  <c r="AD19" i="1"/>
  <c r="AE19" i="1"/>
  <c r="AB19" i="1"/>
  <c r="AC19" i="1"/>
  <c r="AD18" i="1"/>
  <c r="AE18" i="1"/>
  <c r="AB18" i="1"/>
  <c r="AC18" i="1"/>
  <c r="AD17" i="1"/>
  <c r="AE17" i="1" s="1"/>
  <c r="AB17" i="1"/>
  <c r="AC17" i="1"/>
  <c r="AD16" i="1"/>
  <c r="AE16" i="1"/>
  <c r="AB16" i="1"/>
  <c r="AC16" i="1" s="1"/>
  <c r="AD15" i="1"/>
  <c r="AE15" i="1"/>
  <c r="AB15" i="1"/>
  <c r="AC15" i="1"/>
  <c r="AD14" i="1"/>
  <c r="AE14" i="1"/>
  <c r="AB14" i="1"/>
  <c r="AC14" i="1"/>
  <c r="AD13" i="1"/>
  <c r="AE13" i="1"/>
  <c r="AB13" i="1"/>
  <c r="AC13" i="1"/>
  <c r="AD12" i="1"/>
  <c r="AE12" i="1"/>
  <c r="AB12" i="1"/>
  <c r="AC12" i="1"/>
  <c r="AD11" i="1"/>
  <c r="AE11" i="1"/>
  <c r="AB11" i="1"/>
  <c r="AC11" i="1" s="1"/>
  <c r="AD10" i="1"/>
  <c r="AE10" i="1"/>
  <c r="AB10" i="1"/>
  <c r="AC10" i="1"/>
  <c r="AD9" i="1"/>
  <c r="AE9" i="1"/>
  <c r="AB9" i="1"/>
  <c r="AC9" i="1"/>
  <c r="AD8" i="1"/>
  <c r="AE8" i="1"/>
  <c r="AB8" i="1"/>
  <c r="AC8" i="1"/>
  <c r="AD7" i="1"/>
  <c r="AE7" i="1"/>
  <c r="AB7" i="1"/>
  <c r="AC7" i="1"/>
  <c r="AD6" i="1"/>
  <c r="AE6" i="1"/>
  <c r="AB6" i="1"/>
  <c r="AC6" i="1" s="1"/>
  <c r="AD5" i="1"/>
  <c r="AE5" i="1"/>
  <c r="AB5" i="1"/>
  <c r="AC5" i="1"/>
  <c r="C5" i="2"/>
  <c r="G13" i="2"/>
  <c r="F13" i="2"/>
  <c r="E13" i="2"/>
  <c r="D13" i="2"/>
  <c r="C13" i="2"/>
  <c r="G12" i="2"/>
  <c r="F12" i="2"/>
  <c r="E12" i="2"/>
  <c r="D12" i="2"/>
  <c r="C12" i="2"/>
  <c r="G11" i="2"/>
  <c r="F11" i="2"/>
  <c r="E11" i="2"/>
  <c r="D11" i="2"/>
  <c r="C11" i="2"/>
  <c r="G10" i="2"/>
  <c r="F10" i="2"/>
  <c r="E10" i="2"/>
  <c r="D10" i="2"/>
  <c r="C10" i="2"/>
  <c r="G9" i="2"/>
  <c r="F9" i="2"/>
  <c r="E9" i="2"/>
  <c r="D9" i="2"/>
  <c r="C9" i="2"/>
  <c r="G8" i="2"/>
  <c r="F8" i="2"/>
  <c r="E8" i="2"/>
  <c r="D8" i="2"/>
  <c r="C8" i="2"/>
  <c r="G7" i="2"/>
  <c r="F7" i="2"/>
  <c r="E7" i="2"/>
  <c r="D7" i="2"/>
  <c r="C7" i="2"/>
  <c r="G6" i="2"/>
  <c r="F6" i="2"/>
  <c r="E6" i="2"/>
  <c r="D6" i="2"/>
  <c r="C6" i="2"/>
  <c r="G5" i="2"/>
  <c r="F5" i="2"/>
  <c r="E5" i="2"/>
  <c r="D5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<sst xmlns="http://schemas.openxmlformats.org/spreadsheetml/2006/main" count="48" uniqueCount="15">
  <si>
    <t>機械</t>
    <rPh sb="0" eb="2">
      <t>キカイ</t>
    </rPh>
    <phoneticPr fontId="2"/>
  </si>
  <si>
    <t>物質</t>
    <rPh sb="0" eb="2">
      <t>ブッシツ</t>
    </rPh>
    <phoneticPr fontId="2"/>
  </si>
  <si>
    <t>電気電子</t>
    <rPh sb="0" eb="2">
      <t>デンキ</t>
    </rPh>
    <rPh sb="2" eb="4">
      <t>デンシ</t>
    </rPh>
    <phoneticPr fontId="2"/>
  </si>
  <si>
    <t>電子制御</t>
    <rPh sb="0" eb="2">
      <t>デンシ</t>
    </rPh>
    <rPh sb="2" eb="4">
      <t>セイギョ</t>
    </rPh>
    <phoneticPr fontId="2"/>
  </si>
  <si>
    <t>全体</t>
    <rPh sb="0" eb="2">
      <t>ゼンタイ</t>
    </rPh>
    <phoneticPr fontId="2"/>
  </si>
  <si>
    <t>年度</t>
    <rPh sb="0" eb="2">
      <t>ネンド</t>
    </rPh>
    <phoneticPr fontId="2"/>
  </si>
  <si>
    <t>志願者</t>
    <rPh sb="0" eb="3">
      <t>シガンシャ</t>
    </rPh>
    <phoneticPr fontId="2"/>
  </si>
  <si>
    <t>倍率</t>
    <rPh sb="0" eb="2">
      <t>バイリツ</t>
    </rPh>
    <phoneticPr fontId="2"/>
  </si>
  <si>
    <t>入学者</t>
    <rPh sb="0" eb="3">
      <t>ニュウガクシャ</t>
    </rPh>
    <phoneticPr fontId="2"/>
  </si>
  <si>
    <t>入学</t>
    <rPh sb="0" eb="2">
      <t>ニュウガク</t>
    </rPh>
    <phoneticPr fontId="2"/>
  </si>
  <si>
    <t>志願</t>
    <rPh sb="0" eb="2">
      <t>シガン</t>
    </rPh>
    <phoneticPr fontId="2"/>
  </si>
  <si>
    <t>入試データ</t>
    <rPh sb="0" eb="2">
      <t>ニュウシ</t>
    </rPh>
    <phoneticPr fontId="2"/>
  </si>
  <si>
    <t>入試倍率グラフ</t>
    <rPh sb="0" eb="2">
      <t>ニュウシ</t>
    </rPh>
    <rPh sb="2" eb="4">
      <t>バイリツ</t>
    </rPh>
    <phoneticPr fontId="2"/>
  </si>
  <si>
    <t>女子数</t>
    <rPh sb="0" eb="2">
      <t>ジョシ</t>
    </rPh>
    <rPh sb="2" eb="3">
      <t>スウ</t>
    </rPh>
    <phoneticPr fontId="2"/>
  </si>
  <si>
    <t>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</si>
</sst>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14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/>
    <xf numFmtId="176" fontId="0" fillId="0" borderId="1" xfId="0" applyNumberFormat="1" applyFont="1" applyBorder="1" applyAlignment="1">
      <alignment horizontal="center" vertical="center" shrinkToFit="1"/>
    </xf>
    <xf numFmtId="0" fontId="0" fillId="6" borderId="4" xfId="0" applyFont="1" applyFill="1" applyBorder="1" applyAlignment="1">
      <alignment horizontal="center" vertical="center" shrinkToFit="1"/>
    </xf>
    <xf numFmtId="0" fontId="0" fillId="6" borderId="13" xfId="0" applyFont="1" applyFill="1" applyBorder="1" applyAlignment="1">
      <alignment horizontal="center" vertical="center" shrinkToFit="1"/>
    </xf>
    <xf numFmtId="0" fontId="0" fillId="6" borderId="14" xfId="0" applyFont="1" applyFill="1" applyBorder="1" applyAlignment="1">
      <alignment horizontal="center" vertical="center" shrinkToFit="1"/>
    </xf>
    <xf numFmtId="0" fontId="0" fillId="6" borderId="15" xfId="0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left" vertical="center" indent="1" shrinkToFit="1"/>
    </xf>
    <xf numFmtId="176" fontId="1" fillId="0" borderId="2" xfId="0" applyNumberFormat="1" applyFont="1" applyBorder="1" applyAlignment="1">
      <alignment horizontal="left" vertical="center" indent="1" shrinkToFit="1"/>
    </xf>
    <xf numFmtId="176" fontId="1" fillId="0" borderId="1" xfId="0" applyNumberFormat="1" applyFont="1" applyBorder="1" applyAlignment="1">
      <alignment horizontal="left" indent="1"/>
    </xf>
    <xf numFmtId="176" fontId="0" fillId="0" borderId="1" xfId="0" applyNumberFormat="1" applyFont="1" applyBorder="1" applyAlignment="1">
      <alignment horizontal="left" inden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6" borderId="4" xfId="0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4" borderId="16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1117243068827"/>
          <c:y val="0.16035008249544816"/>
          <c:w val="0.63402168240858969"/>
          <c:h val="0.62973850580030555"/>
        </c:manualLayout>
      </c:layout>
      <c:lineChart>
        <c:grouping val="standard"/>
        <c:varyColors val="0"/>
        <c:ser>
          <c:idx val="0"/>
          <c:order val="0"/>
          <c:tx>
            <c:strRef>
              <c:f>入試倍率グラフ!$C$4</c:f>
              <c:strCache>
                <c:ptCount val="1"/>
                <c:pt idx="0">
                  <c:v>機械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入試倍率グラフ!$B$31:$B$35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入試倍率グラフ!$C$31:$C$35</c:f>
              <c:numCache>
                <c:formatCode>0.0</c:formatCode>
                <c:ptCount val="5"/>
                <c:pt idx="0">
                  <c:v>1.2250000000000001</c:v>
                </c:pt>
                <c:pt idx="1">
                  <c:v>1.35</c:v>
                </c:pt>
                <c:pt idx="2">
                  <c:v>1.05</c:v>
                </c:pt>
                <c:pt idx="3">
                  <c:v>1.325</c:v>
                </c:pt>
                <c:pt idx="4">
                  <c:v>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B-49AB-8DC3-C74CDC76A67F}"/>
            </c:ext>
          </c:extLst>
        </c:ser>
        <c:ser>
          <c:idx val="1"/>
          <c:order val="1"/>
          <c:tx>
            <c:strRef>
              <c:f>入試倍率グラフ!$D$4</c:f>
              <c:strCache>
                <c:ptCount val="1"/>
                <c:pt idx="0">
                  <c:v>電気電子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入試倍率グラフ!$B$31:$B$35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入試倍率グラフ!$D$31:$D$35</c:f>
              <c:numCache>
                <c:formatCode>0.0</c:formatCode>
                <c:ptCount val="5"/>
                <c:pt idx="0">
                  <c:v>1.325</c:v>
                </c:pt>
                <c:pt idx="1">
                  <c:v>1.5</c:v>
                </c:pt>
                <c:pt idx="2">
                  <c:v>1.2</c:v>
                </c:pt>
                <c:pt idx="3">
                  <c:v>1.25</c:v>
                </c:pt>
                <c:pt idx="4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B-49AB-8DC3-C74CDC76A67F}"/>
            </c:ext>
          </c:extLst>
        </c:ser>
        <c:ser>
          <c:idx val="2"/>
          <c:order val="2"/>
          <c:tx>
            <c:strRef>
              <c:f>入試倍率グラフ!$E$4</c:f>
              <c:strCache>
                <c:ptCount val="1"/>
                <c:pt idx="0">
                  <c:v>電子制御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入試倍率グラフ!$B$31:$B$35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入試倍率グラフ!$E$31:$E$35</c:f>
              <c:numCache>
                <c:formatCode>0.0</c:formatCode>
                <c:ptCount val="5"/>
                <c:pt idx="0">
                  <c:v>1.625</c:v>
                </c:pt>
                <c:pt idx="1">
                  <c:v>1.55</c:v>
                </c:pt>
                <c:pt idx="2">
                  <c:v>1.3</c:v>
                </c:pt>
                <c:pt idx="3">
                  <c:v>1.65</c:v>
                </c:pt>
                <c:pt idx="4">
                  <c:v>1.825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8B-49AB-8DC3-C74CDC76A67F}"/>
            </c:ext>
          </c:extLst>
        </c:ser>
        <c:ser>
          <c:idx val="3"/>
          <c:order val="3"/>
          <c:tx>
            <c:strRef>
              <c:f>入試倍率グラフ!$F$4</c:f>
              <c:strCache>
                <c:ptCount val="1"/>
                <c:pt idx="0">
                  <c:v>物質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入試倍率グラフ!$B$31:$B$35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入試倍率グラフ!$F$31:$F$35</c:f>
              <c:numCache>
                <c:formatCode>0.0</c:formatCode>
                <c:ptCount val="5"/>
                <c:pt idx="0">
                  <c:v>1.2749999999999999</c:v>
                </c:pt>
                <c:pt idx="1">
                  <c:v>1.425</c:v>
                </c:pt>
                <c:pt idx="2">
                  <c:v>1.45</c:v>
                </c:pt>
                <c:pt idx="3">
                  <c:v>1.675</c:v>
                </c:pt>
                <c:pt idx="4">
                  <c:v>1.5249999999999999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8B-49AB-8DC3-C74CDC76A67F}"/>
            </c:ext>
          </c:extLst>
        </c:ser>
        <c:ser>
          <c:idx val="4"/>
          <c:order val="4"/>
          <c:tx>
            <c:strRef>
              <c:f>入試倍率グラフ!$G$4</c:f>
              <c:strCache>
                <c:ptCount val="1"/>
                <c:pt idx="0">
                  <c:v>全体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入試倍率グラフ!$B$31:$B$35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入試倍率グラフ!$G$31:$G$35</c:f>
              <c:numCache>
                <c:formatCode>0.0</c:formatCode>
                <c:ptCount val="5"/>
                <c:pt idx="0">
                  <c:v>1.3625</c:v>
                </c:pt>
                <c:pt idx="1">
                  <c:v>1.45625</c:v>
                </c:pt>
                <c:pt idx="2">
                  <c:v>1.25</c:v>
                </c:pt>
                <c:pt idx="3">
                  <c:v>1.4750000000000001</c:v>
                </c:pt>
                <c:pt idx="4">
                  <c:v>1.5375000000000001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8B-49AB-8DC3-C74CDC76A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648096"/>
        <c:axId val="1"/>
      </c:lineChart>
      <c:catAx>
        <c:axId val="40864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39003508582045798"/>
              <c:y val="0.886298600430048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  <c:min val="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入試倍率</a:t>
                </a:r>
              </a:p>
            </c:rich>
          </c:tx>
          <c:layout>
            <c:manualLayout>
              <c:xMode val="edge"/>
              <c:yMode val="edge"/>
              <c:x val="8.5910652920962206E-3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648096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92451587881417"/>
          <c:y val="0.3051509377654324"/>
          <c:w val="0.16494881438789222"/>
          <c:h val="0.25656007284803689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35</xdr:row>
      <xdr:rowOff>57150</xdr:rowOff>
    </xdr:from>
    <xdr:to>
      <xdr:col>8</xdr:col>
      <xdr:colOff>381000</xdr:colOff>
      <xdr:row>54</xdr:row>
      <xdr:rowOff>66675</xdr:rowOff>
    </xdr:to>
    <xdr:graphicFrame macro="">
      <xdr:nvGraphicFramePr>
        <xdr:cNvPr id="1084" name="Chart 1">
          <a:extLst>
            <a:ext uri="{FF2B5EF4-FFF2-40B4-BE49-F238E27FC236}">
              <a16:creationId xmlns:a16="http://schemas.microsoft.com/office/drawing/2014/main" id="{C702427E-E83E-4059-8364-FD2DD40EB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2"/>
  <sheetViews>
    <sheetView zoomScaleNormal="100" workbookViewId="0">
      <selection activeCell="O35" sqref="O35"/>
    </sheetView>
  </sheetViews>
  <sheetFormatPr defaultRowHeight="13.5" x14ac:dyDescent="0.15"/>
  <cols>
    <col min="1" max="1" width="3.125" customWidth="1"/>
    <col min="2" max="17" width="6.125" customWidth="1"/>
    <col min="18" max="18" width="3.75" customWidth="1"/>
    <col min="19" max="28" width="4.625" customWidth="1"/>
    <col min="29" max="29" width="5.625" customWidth="1"/>
    <col min="30" max="30" width="4.625" customWidth="1"/>
    <col min="31" max="31" width="5.625" customWidth="1"/>
  </cols>
  <sheetData>
    <row r="1" spans="1:31" ht="14.25" thickBot="1" x14ac:dyDescent="0.2">
      <c r="A1" s="4"/>
      <c r="B1" s="49" t="s">
        <v>11</v>
      </c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3"/>
      <c r="S1" s="52" t="s">
        <v>13</v>
      </c>
      <c r="T1" s="52"/>
    </row>
    <row r="2" spans="1:3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</row>
    <row r="3" spans="1:31" s="7" customFormat="1" ht="15.75" customHeight="1" x14ac:dyDescent="0.15">
      <c r="A3" s="5"/>
      <c r="B3" s="53" t="s">
        <v>5</v>
      </c>
      <c r="C3" s="53" t="s">
        <v>0</v>
      </c>
      <c r="D3" s="53"/>
      <c r="E3" s="53"/>
      <c r="F3" s="53" t="s">
        <v>2</v>
      </c>
      <c r="G3" s="53"/>
      <c r="H3" s="53"/>
      <c r="I3" s="53" t="s">
        <v>3</v>
      </c>
      <c r="J3" s="53"/>
      <c r="K3" s="53"/>
      <c r="L3" s="53" t="s">
        <v>1</v>
      </c>
      <c r="M3" s="53"/>
      <c r="N3" s="53"/>
      <c r="O3" s="53" t="s">
        <v>4</v>
      </c>
      <c r="P3" s="53"/>
      <c r="Q3" s="53"/>
      <c r="R3" s="6"/>
      <c r="S3" s="50" t="s">
        <v>5</v>
      </c>
      <c r="T3" s="50" t="s">
        <v>0</v>
      </c>
      <c r="U3" s="50"/>
      <c r="V3" s="50" t="s">
        <v>2</v>
      </c>
      <c r="W3" s="50"/>
      <c r="X3" s="50" t="s">
        <v>3</v>
      </c>
      <c r="Y3" s="50"/>
      <c r="Z3" s="50" t="s">
        <v>1</v>
      </c>
      <c r="AA3" s="50"/>
      <c r="AB3" s="55" t="s">
        <v>4</v>
      </c>
      <c r="AC3" s="56"/>
      <c r="AD3" s="56"/>
      <c r="AE3" s="57"/>
    </row>
    <row r="4" spans="1:31" s="7" customFormat="1" ht="15.75" customHeight="1" thickBot="1" x14ac:dyDescent="0.2">
      <c r="A4" s="5"/>
      <c r="B4" s="54"/>
      <c r="C4" s="10" t="s">
        <v>6</v>
      </c>
      <c r="D4" s="10" t="s">
        <v>7</v>
      </c>
      <c r="E4" s="10" t="s">
        <v>8</v>
      </c>
      <c r="F4" s="10" t="s">
        <v>6</v>
      </c>
      <c r="G4" s="10" t="s">
        <v>7</v>
      </c>
      <c r="H4" s="10" t="s">
        <v>8</v>
      </c>
      <c r="I4" s="10" t="s">
        <v>6</v>
      </c>
      <c r="J4" s="10" t="s">
        <v>7</v>
      </c>
      <c r="K4" s="10" t="s">
        <v>8</v>
      </c>
      <c r="L4" s="10" t="s">
        <v>6</v>
      </c>
      <c r="M4" s="10" t="s">
        <v>7</v>
      </c>
      <c r="N4" s="10" t="s">
        <v>8</v>
      </c>
      <c r="O4" s="10" t="s">
        <v>6</v>
      </c>
      <c r="P4" s="10" t="s">
        <v>7</v>
      </c>
      <c r="Q4" s="10" t="s">
        <v>8</v>
      </c>
      <c r="R4" s="6"/>
      <c r="S4" s="51"/>
      <c r="T4" s="13" t="s">
        <v>10</v>
      </c>
      <c r="U4" s="13" t="s">
        <v>9</v>
      </c>
      <c r="V4" s="13" t="s">
        <v>10</v>
      </c>
      <c r="W4" s="13" t="s">
        <v>9</v>
      </c>
      <c r="X4" s="13" t="s">
        <v>10</v>
      </c>
      <c r="Y4" s="13" t="s">
        <v>9</v>
      </c>
      <c r="Z4" s="13" t="s">
        <v>10</v>
      </c>
      <c r="AA4" s="13" t="s">
        <v>9</v>
      </c>
      <c r="AB4" s="15" t="s">
        <v>10</v>
      </c>
      <c r="AC4" s="16" t="s">
        <v>14</v>
      </c>
      <c r="AD4" s="17" t="s">
        <v>9</v>
      </c>
      <c r="AE4" s="18" t="s">
        <v>14</v>
      </c>
    </row>
    <row r="5" spans="1:31" s="7" customFormat="1" ht="15.75" hidden="1" customHeight="1" x14ac:dyDescent="0.15">
      <c r="A5" s="5"/>
      <c r="B5" s="9">
        <v>6</v>
      </c>
      <c r="C5" s="9">
        <v>91</v>
      </c>
      <c r="D5" s="42">
        <v>2.2999999999999998</v>
      </c>
      <c r="E5" s="9">
        <v>42</v>
      </c>
      <c r="F5" s="9">
        <v>84</v>
      </c>
      <c r="G5" s="9">
        <v>2.1</v>
      </c>
      <c r="H5" s="9">
        <v>44</v>
      </c>
      <c r="I5" s="9">
        <v>85</v>
      </c>
      <c r="J5" s="9">
        <v>2.1</v>
      </c>
      <c r="K5" s="9">
        <v>41</v>
      </c>
      <c r="L5" s="9">
        <v>77</v>
      </c>
      <c r="M5" s="9">
        <v>1.9</v>
      </c>
      <c r="N5" s="9">
        <v>38</v>
      </c>
      <c r="O5" s="9">
        <v>337</v>
      </c>
      <c r="P5" s="9">
        <v>2.1</v>
      </c>
      <c r="Q5" s="9">
        <v>165</v>
      </c>
      <c r="R5" s="6"/>
      <c r="S5" s="9">
        <v>6</v>
      </c>
      <c r="T5" s="12">
        <v>1</v>
      </c>
      <c r="U5" s="12">
        <v>1</v>
      </c>
      <c r="V5" s="12">
        <v>6</v>
      </c>
      <c r="W5" s="12">
        <v>4</v>
      </c>
      <c r="X5" s="12">
        <v>11</v>
      </c>
      <c r="Y5" s="12">
        <v>8</v>
      </c>
      <c r="Z5" s="12">
        <v>33</v>
      </c>
      <c r="AA5" s="12">
        <v>25</v>
      </c>
      <c r="AB5" s="19">
        <f>SUM(T5,V5,X5,Z5)</f>
        <v>51</v>
      </c>
      <c r="AC5" s="20">
        <f>ROUND(AB5/O5*100,1)</f>
        <v>15.1</v>
      </c>
      <c r="AD5" s="21">
        <f>SUM(U5,W5,Y5,AA5)</f>
        <v>38</v>
      </c>
      <c r="AE5" s="22">
        <f>ROUND(AD5/Q5*100,1)</f>
        <v>23</v>
      </c>
    </row>
    <row r="6" spans="1:31" s="7" customFormat="1" ht="15.75" hidden="1" customHeight="1" x14ac:dyDescent="0.15">
      <c r="A6" s="5"/>
      <c r="B6" s="8">
        <v>7</v>
      </c>
      <c r="C6" s="8">
        <v>93</v>
      </c>
      <c r="D6" s="41">
        <v>2.2999999999999998</v>
      </c>
      <c r="E6" s="8">
        <v>40</v>
      </c>
      <c r="F6" s="8">
        <v>64</v>
      </c>
      <c r="G6" s="8">
        <v>1.6</v>
      </c>
      <c r="H6" s="8">
        <v>41</v>
      </c>
      <c r="I6" s="8">
        <v>92</v>
      </c>
      <c r="J6" s="8">
        <v>2.2999999999999998</v>
      </c>
      <c r="K6" s="8">
        <v>41</v>
      </c>
      <c r="L6" s="8">
        <v>85</v>
      </c>
      <c r="M6" s="8">
        <v>2.1</v>
      </c>
      <c r="N6" s="8">
        <v>42</v>
      </c>
      <c r="O6" s="8">
        <v>334</v>
      </c>
      <c r="P6" s="8">
        <v>2.1</v>
      </c>
      <c r="Q6" s="8">
        <v>164</v>
      </c>
      <c r="R6" s="6"/>
      <c r="S6" s="8">
        <v>7</v>
      </c>
      <c r="T6" s="11">
        <v>0</v>
      </c>
      <c r="U6" s="11">
        <v>0</v>
      </c>
      <c r="V6" s="11">
        <v>7</v>
      </c>
      <c r="W6" s="11">
        <v>7</v>
      </c>
      <c r="X6" s="11">
        <v>18</v>
      </c>
      <c r="Y6" s="11">
        <v>11</v>
      </c>
      <c r="Z6" s="11">
        <v>36</v>
      </c>
      <c r="AA6" s="11">
        <v>22</v>
      </c>
      <c r="AB6" s="14">
        <f t="shared" ref="AB6:AB20" si="0">SUM(T6,V6,X6,Z6)</f>
        <v>61</v>
      </c>
      <c r="AC6" s="23">
        <f t="shared" ref="AC6:AC20" si="1">ROUND(AB6/O6*100,1)</f>
        <v>18.3</v>
      </c>
      <c r="AD6" s="14">
        <f t="shared" ref="AD6:AD20" si="2">SUM(U6,W6,Y6,AA6)</f>
        <v>40</v>
      </c>
      <c r="AE6" s="23">
        <f t="shared" ref="AE6:AE20" si="3">ROUND(AD6/Q6*100,1)</f>
        <v>24.4</v>
      </c>
    </row>
    <row r="7" spans="1:31" s="7" customFormat="1" ht="15.75" hidden="1" customHeight="1" x14ac:dyDescent="0.15">
      <c r="A7" s="5"/>
      <c r="B7" s="8">
        <v>8</v>
      </c>
      <c r="C7" s="8">
        <v>83</v>
      </c>
      <c r="D7" s="41">
        <v>2.1</v>
      </c>
      <c r="E7" s="8">
        <v>40</v>
      </c>
      <c r="F7" s="8">
        <v>85</v>
      </c>
      <c r="G7" s="8">
        <v>2.1</v>
      </c>
      <c r="H7" s="8">
        <v>42</v>
      </c>
      <c r="I7" s="8">
        <v>101</v>
      </c>
      <c r="J7" s="8">
        <v>2.5</v>
      </c>
      <c r="K7" s="8">
        <v>46</v>
      </c>
      <c r="L7" s="8">
        <v>37</v>
      </c>
      <c r="M7" s="8">
        <v>0.9</v>
      </c>
      <c r="N7" s="8">
        <v>40</v>
      </c>
      <c r="O7" s="8">
        <v>306</v>
      </c>
      <c r="P7" s="8">
        <v>1.9</v>
      </c>
      <c r="Q7" s="8">
        <v>168</v>
      </c>
      <c r="R7" s="6"/>
      <c r="S7" s="8">
        <v>8</v>
      </c>
      <c r="T7" s="11">
        <v>0</v>
      </c>
      <c r="U7" s="11">
        <v>0</v>
      </c>
      <c r="V7" s="11">
        <v>4</v>
      </c>
      <c r="W7" s="11">
        <v>4</v>
      </c>
      <c r="X7" s="11">
        <v>19</v>
      </c>
      <c r="Y7" s="11">
        <v>14</v>
      </c>
      <c r="Z7" s="11">
        <v>17</v>
      </c>
      <c r="AA7" s="11">
        <v>16</v>
      </c>
      <c r="AB7" s="14">
        <f t="shared" si="0"/>
        <v>40</v>
      </c>
      <c r="AC7" s="23">
        <f t="shared" si="1"/>
        <v>13.1</v>
      </c>
      <c r="AD7" s="14">
        <f t="shared" si="2"/>
        <v>34</v>
      </c>
      <c r="AE7" s="23">
        <f t="shared" si="3"/>
        <v>20.2</v>
      </c>
    </row>
    <row r="8" spans="1:31" s="7" customFormat="1" ht="15.75" hidden="1" customHeight="1" x14ac:dyDescent="0.15">
      <c r="A8" s="5"/>
      <c r="B8" s="8">
        <v>9</v>
      </c>
      <c r="C8" s="8">
        <v>84</v>
      </c>
      <c r="D8" s="41">
        <v>2.1</v>
      </c>
      <c r="E8" s="8">
        <v>41</v>
      </c>
      <c r="F8" s="8">
        <v>93</v>
      </c>
      <c r="G8" s="8">
        <v>2.2999999999999998</v>
      </c>
      <c r="H8" s="8">
        <v>44</v>
      </c>
      <c r="I8" s="8">
        <v>117</v>
      </c>
      <c r="J8" s="8">
        <v>2.9</v>
      </c>
      <c r="K8" s="8">
        <v>42</v>
      </c>
      <c r="L8" s="8">
        <v>64</v>
      </c>
      <c r="M8" s="8">
        <v>1.6</v>
      </c>
      <c r="N8" s="8">
        <v>41</v>
      </c>
      <c r="O8" s="8">
        <v>358</v>
      </c>
      <c r="P8" s="8">
        <v>2.2000000000000002</v>
      </c>
      <c r="Q8" s="8">
        <v>168</v>
      </c>
      <c r="R8" s="6"/>
      <c r="S8" s="8">
        <v>9</v>
      </c>
      <c r="T8" s="11">
        <v>2</v>
      </c>
      <c r="U8" s="11">
        <v>2</v>
      </c>
      <c r="V8" s="11">
        <v>6</v>
      </c>
      <c r="W8" s="11">
        <v>5</v>
      </c>
      <c r="X8" s="11">
        <v>17</v>
      </c>
      <c r="Y8" s="11">
        <v>11</v>
      </c>
      <c r="Z8" s="11">
        <v>28</v>
      </c>
      <c r="AA8" s="11">
        <v>21</v>
      </c>
      <c r="AB8" s="14">
        <f t="shared" si="0"/>
        <v>53</v>
      </c>
      <c r="AC8" s="23">
        <f t="shared" si="1"/>
        <v>14.8</v>
      </c>
      <c r="AD8" s="14">
        <f t="shared" si="2"/>
        <v>39</v>
      </c>
      <c r="AE8" s="23">
        <f t="shared" si="3"/>
        <v>23.2</v>
      </c>
    </row>
    <row r="9" spans="1:31" s="7" customFormat="1" ht="15.75" hidden="1" customHeight="1" x14ac:dyDescent="0.15">
      <c r="A9" s="5"/>
      <c r="B9" s="8">
        <v>10</v>
      </c>
      <c r="C9" s="8">
        <v>82</v>
      </c>
      <c r="D9" s="41">
        <v>2.1</v>
      </c>
      <c r="E9" s="8">
        <v>43</v>
      </c>
      <c r="F9" s="8">
        <v>93</v>
      </c>
      <c r="G9" s="8">
        <v>2.2999999999999998</v>
      </c>
      <c r="H9" s="8">
        <v>40</v>
      </c>
      <c r="I9" s="8">
        <v>112</v>
      </c>
      <c r="J9" s="8">
        <v>2.8</v>
      </c>
      <c r="K9" s="8">
        <v>41</v>
      </c>
      <c r="L9" s="8">
        <v>69</v>
      </c>
      <c r="M9" s="8">
        <v>1.7</v>
      </c>
      <c r="N9" s="8">
        <v>44</v>
      </c>
      <c r="O9" s="8">
        <v>356</v>
      </c>
      <c r="P9" s="8">
        <v>2.2000000000000002</v>
      </c>
      <c r="Q9" s="8">
        <v>168</v>
      </c>
      <c r="R9" s="6"/>
      <c r="S9" s="8">
        <v>10</v>
      </c>
      <c r="T9" s="31">
        <v>3</v>
      </c>
      <c r="U9" s="31">
        <v>4</v>
      </c>
      <c r="V9" s="31">
        <v>12</v>
      </c>
      <c r="W9" s="31">
        <v>9</v>
      </c>
      <c r="X9" s="11">
        <v>16</v>
      </c>
      <c r="Y9" s="11">
        <v>7</v>
      </c>
      <c r="Z9" s="11">
        <v>19</v>
      </c>
      <c r="AA9" s="11">
        <v>18</v>
      </c>
      <c r="AB9" s="14">
        <f t="shared" si="0"/>
        <v>50</v>
      </c>
      <c r="AC9" s="23">
        <f t="shared" si="1"/>
        <v>14</v>
      </c>
      <c r="AD9" s="14">
        <f t="shared" si="2"/>
        <v>38</v>
      </c>
      <c r="AE9" s="23">
        <f t="shared" si="3"/>
        <v>22.6</v>
      </c>
    </row>
    <row r="10" spans="1:31" s="7" customFormat="1" ht="15.75" hidden="1" customHeight="1" x14ac:dyDescent="0.15">
      <c r="A10" s="5"/>
      <c r="B10" s="8">
        <v>11</v>
      </c>
      <c r="C10" s="8">
        <v>88</v>
      </c>
      <c r="D10" s="41">
        <v>2.2000000000000002</v>
      </c>
      <c r="E10" s="8">
        <v>40</v>
      </c>
      <c r="F10" s="8">
        <v>83</v>
      </c>
      <c r="G10" s="8">
        <v>2.1</v>
      </c>
      <c r="H10" s="8">
        <v>42</v>
      </c>
      <c r="I10" s="8">
        <v>117</v>
      </c>
      <c r="J10" s="8">
        <v>2.9</v>
      </c>
      <c r="K10" s="8">
        <v>40</v>
      </c>
      <c r="L10" s="8">
        <v>78</v>
      </c>
      <c r="M10" s="8">
        <v>2</v>
      </c>
      <c r="N10" s="8">
        <v>41</v>
      </c>
      <c r="O10" s="8">
        <v>366</v>
      </c>
      <c r="P10" s="8">
        <v>2.2999999999999998</v>
      </c>
      <c r="Q10" s="8">
        <v>163</v>
      </c>
      <c r="R10" s="6"/>
      <c r="S10" s="8">
        <v>11</v>
      </c>
      <c r="T10" s="31">
        <v>0</v>
      </c>
      <c r="U10" s="31">
        <v>0</v>
      </c>
      <c r="V10" s="31">
        <v>7</v>
      </c>
      <c r="W10" s="31">
        <v>4</v>
      </c>
      <c r="X10" s="11">
        <v>13</v>
      </c>
      <c r="Y10" s="11">
        <v>9</v>
      </c>
      <c r="Z10" s="11">
        <v>22</v>
      </c>
      <c r="AA10" s="11">
        <v>17</v>
      </c>
      <c r="AB10" s="14">
        <f t="shared" si="0"/>
        <v>42</v>
      </c>
      <c r="AC10" s="23">
        <f t="shared" si="1"/>
        <v>11.5</v>
      </c>
      <c r="AD10" s="14">
        <f t="shared" si="2"/>
        <v>30</v>
      </c>
      <c r="AE10" s="23">
        <f t="shared" si="3"/>
        <v>18.399999999999999</v>
      </c>
    </row>
    <row r="11" spans="1:31" s="7" customFormat="1" ht="15.75" hidden="1" customHeight="1" x14ac:dyDescent="0.15">
      <c r="A11" s="5"/>
      <c r="B11" s="8">
        <v>12</v>
      </c>
      <c r="C11" s="8">
        <v>77</v>
      </c>
      <c r="D11" s="41">
        <v>1.9</v>
      </c>
      <c r="E11" s="8">
        <v>42</v>
      </c>
      <c r="F11" s="8">
        <v>98</v>
      </c>
      <c r="G11" s="8">
        <v>2.5</v>
      </c>
      <c r="H11" s="8">
        <v>42</v>
      </c>
      <c r="I11" s="8">
        <v>109</v>
      </c>
      <c r="J11" s="8">
        <v>2.7</v>
      </c>
      <c r="K11" s="8">
        <v>45</v>
      </c>
      <c r="L11" s="8">
        <v>60</v>
      </c>
      <c r="M11" s="8">
        <v>1.5</v>
      </c>
      <c r="N11" s="8">
        <v>42</v>
      </c>
      <c r="O11" s="8">
        <v>344</v>
      </c>
      <c r="P11" s="8">
        <v>2.2000000000000002</v>
      </c>
      <c r="Q11" s="8">
        <v>171</v>
      </c>
      <c r="R11" s="6"/>
      <c r="S11" s="8">
        <v>12</v>
      </c>
      <c r="T11" s="31">
        <v>1</v>
      </c>
      <c r="U11" s="31">
        <v>1</v>
      </c>
      <c r="V11" s="31">
        <v>3</v>
      </c>
      <c r="W11" s="31">
        <v>3</v>
      </c>
      <c r="X11" s="11">
        <v>21</v>
      </c>
      <c r="Y11" s="11">
        <v>13</v>
      </c>
      <c r="Z11" s="11">
        <v>25</v>
      </c>
      <c r="AA11" s="11">
        <v>19</v>
      </c>
      <c r="AB11" s="14">
        <f t="shared" si="0"/>
        <v>50</v>
      </c>
      <c r="AC11" s="23">
        <f t="shared" si="1"/>
        <v>14.5</v>
      </c>
      <c r="AD11" s="14">
        <f t="shared" si="2"/>
        <v>36</v>
      </c>
      <c r="AE11" s="23">
        <f t="shared" si="3"/>
        <v>21.1</v>
      </c>
    </row>
    <row r="12" spans="1:31" s="7" customFormat="1" ht="15.75" hidden="1" customHeight="1" x14ac:dyDescent="0.15">
      <c r="A12" s="5"/>
      <c r="B12" s="8">
        <v>13</v>
      </c>
      <c r="C12" s="8">
        <v>72</v>
      </c>
      <c r="D12" s="41">
        <v>1.8</v>
      </c>
      <c r="E12" s="8">
        <v>40</v>
      </c>
      <c r="F12" s="8">
        <v>107</v>
      </c>
      <c r="G12" s="8">
        <v>2.7</v>
      </c>
      <c r="H12" s="8">
        <v>40</v>
      </c>
      <c r="I12" s="8">
        <v>111</v>
      </c>
      <c r="J12" s="8">
        <v>2.8</v>
      </c>
      <c r="K12" s="8">
        <v>44</v>
      </c>
      <c r="L12" s="8">
        <v>78</v>
      </c>
      <c r="M12" s="8">
        <v>2</v>
      </c>
      <c r="N12" s="8">
        <v>42</v>
      </c>
      <c r="O12" s="8">
        <v>368</v>
      </c>
      <c r="P12" s="8">
        <v>2.2999999999999998</v>
      </c>
      <c r="Q12" s="8">
        <v>166</v>
      </c>
      <c r="R12" s="6"/>
      <c r="S12" s="8">
        <v>13</v>
      </c>
      <c r="T12" s="31">
        <v>0</v>
      </c>
      <c r="U12" s="31">
        <v>0</v>
      </c>
      <c r="V12" s="31">
        <v>12</v>
      </c>
      <c r="W12" s="31">
        <v>6</v>
      </c>
      <c r="X12" s="11">
        <v>18</v>
      </c>
      <c r="Y12" s="11">
        <v>9</v>
      </c>
      <c r="Z12" s="11">
        <v>30</v>
      </c>
      <c r="AA12" s="11">
        <v>22</v>
      </c>
      <c r="AB12" s="14">
        <f t="shared" si="0"/>
        <v>60</v>
      </c>
      <c r="AC12" s="23">
        <f t="shared" si="1"/>
        <v>16.3</v>
      </c>
      <c r="AD12" s="14">
        <f t="shared" si="2"/>
        <v>37</v>
      </c>
      <c r="AE12" s="23">
        <f t="shared" si="3"/>
        <v>22.3</v>
      </c>
    </row>
    <row r="13" spans="1:31" s="7" customFormat="1" ht="15.75" hidden="1" customHeight="1" x14ac:dyDescent="0.15">
      <c r="A13" s="5"/>
      <c r="B13" s="8">
        <v>14</v>
      </c>
      <c r="C13" s="8">
        <v>85</v>
      </c>
      <c r="D13" s="41">
        <v>2.1</v>
      </c>
      <c r="E13" s="8">
        <v>42</v>
      </c>
      <c r="F13" s="8">
        <v>89</v>
      </c>
      <c r="G13" s="8">
        <v>2.2000000000000002</v>
      </c>
      <c r="H13" s="8">
        <v>41</v>
      </c>
      <c r="I13" s="8">
        <v>115</v>
      </c>
      <c r="J13" s="8">
        <v>2.9</v>
      </c>
      <c r="K13" s="8">
        <v>44</v>
      </c>
      <c r="L13" s="8">
        <v>82</v>
      </c>
      <c r="M13" s="8">
        <v>2.1</v>
      </c>
      <c r="N13" s="8">
        <v>43</v>
      </c>
      <c r="O13" s="8">
        <v>371</v>
      </c>
      <c r="P13" s="8">
        <v>2.2999999999999998</v>
      </c>
      <c r="Q13" s="8">
        <v>170</v>
      </c>
      <c r="R13" s="6"/>
      <c r="S13" s="8">
        <v>14</v>
      </c>
      <c r="T13" s="31">
        <v>2</v>
      </c>
      <c r="U13" s="31">
        <v>0</v>
      </c>
      <c r="V13" s="31">
        <v>5</v>
      </c>
      <c r="W13" s="31">
        <v>2</v>
      </c>
      <c r="X13" s="11">
        <v>15</v>
      </c>
      <c r="Y13" s="11">
        <v>9</v>
      </c>
      <c r="Z13" s="11">
        <v>24</v>
      </c>
      <c r="AA13" s="11">
        <v>13</v>
      </c>
      <c r="AB13" s="14">
        <f t="shared" si="0"/>
        <v>46</v>
      </c>
      <c r="AC13" s="23">
        <f t="shared" si="1"/>
        <v>12.4</v>
      </c>
      <c r="AD13" s="14">
        <f t="shared" si="2"/>
        <v>24</v>
      </c>
      <c r="AE13" s="23">
        <f t="shared" si="3"/>
        <v>14.1</v>
      </c>
    </row>
    <row r="14" spans="1:31" s="7" customFormat="1" ht="15.75" hidden="1" customHeight="1" x14ac:dyDescent="0.15">
      <c r="A14" s="5"/>
      <c r="B14" s="8">
        <v>15</v>
      </c>
      <c r="C14" s="8">
        <v>84</v>
      </c>
      <c r="D14" s="41">
        <v>2.1</v>
      </c>
      <c r="E14" s="8">
        <v>42</v>
      </c>
      <c r="F14" s="8">
        <v>81</v>
      </c>
      <c r="G14" s="8">
        <v>2</v>
      </c>
      <c r="H14" s="8">
        <v>40</v>
      </c>
      <c r="I14" s="8">
        <v>97</v>
      </c>
      <c r="J14" s="8">
        <v>2.4</v>
      </c>
      <c r="K14" s="8">
        <v>43</v>
      </c>
      <c r="L14" s="8">
        <v>87</v>
      </c>
      <c r="M14" s="8">
        <v>2.2000000000000002</v>
      </c>
      <c r="N14" s="8">
        <v>40</v>
      </c>
      <c r="O14" s="8">
        <v>349</v>
      </c>
      <c r="P14" s="8">
        <v>2.2000000000000002</v>
      </c>
      <c r="Q14" s="8">
        <v>165</v>
      </c>
      <c r="R14" s="6"/>
      <c r="S14" s="8">
        <v>15</v>
      </c>
      <c r="T14" s="31">
        <v>3</v>
      </c>
      <c r="U14" s="31">
        <v>2</v>
      </c>
      <c r="V14" s="31">
        <v>4</v>
      </c>
      <c r="W14" s="31">
        <v>3</v>
      </c>
      <c r="X14" s="11">
        <v>11</v>
      </c>
      <c r="Y14" s="11">
        <v>8</v>
      </c>
      <c r="Z14" s="11">
        <v>33</v>
      </c>
      <c r="AA14" s="11">
        <v>21</v>
      </c>
      <c r="AB14" s="14">
        <f t="shared" si="0"/>
        <v>51</v>
      </c>
      <c r="AC14" s="23">
        <f t="shared" si="1"/>
        <v>14.6</v>
      </c>
      <c r="AD14" s="14">
        <f t="shared" si="2"/>
        <v>34</v>
      </c>
      <c r="AE14" s="23">
        <f t="shared" si="3"/>
        <v>20.6</v>
      </c>
    </row>
    <row r="15" spans="1:31" s="7" customFormat="1" ht="15.75" hidden="1" customHeight="1" x14ac:dyDescent="0.15">
      <c r="A15" s="5"/>
      <c r="B15" s="8">
        <v>16</v>
      </c>
      <c r="C15" s="8">
        <v>79</v>
      </c>
      <c r="D15" s="41">
        <v>2</v>
      </c>
      <c r="E15" s="8">
        <v>42</v>
      </c>
      <c r="F15" s="8">
        <v>67</v>
      </c>
      <c r="G15" s="8">
        <v>1.7</v>
      </c>
      <c r="H15" s="8">
        <v>41</v>
      </c>
      <c r="I15" s="8">
        <v>80</v>
      </c>
      <c r="J15" s="8">
        <v>2</v>
      </c>
      <c r="K15" s="8">
        <v>42</v>
      </c>
      <c r="L15" s="8">
        <v>70</v>
      </c>
      <c r="M15" s="8">
        <v>1.8</v>
      </c>
      <c r="N15" s="8">
        <v>42</v>
      </c>
      <c r="O15" s="8">
        <v>296</v>
      </c>
      <c r="P15" s="8">
        <v>1.9</v>
      </c>
      <c r="Q15" s="8">
        <v>167</v>
      </c>
      <c r="R15" s="6"/>
      <c r="S15" s="8">
        <v>16</v>
      </c>
      <c r="T15" s="31">
        <v>3</v>
      </c>
      <c r="U15" s="31">
        <v>2</v>
      </c>
      <c r="V15" s="31">
        <v>6</v>
      </c>
      <c r="W15" s="31">
        <v>5</v>
      </c>
      <c r="X15" s="11">
        <v>4</v>
      </c>
      <c r="Y15" s="11">
        <v>3</v>
      </c>
      <c r="Z15" s="11">
        <v>20</v>
      </c>
      <c r="AA15" s="11">
        <v>14</v>
      </c>
      <c r="AB15" s="14">
        <f t="shared" si="0"/>
        <v>33</v>
      </c>
      <c r="AC15" s="23">
        <f t="shared" si="1"/>
        <v>11.1</v>
      </c>
      <c r="AD15" s="14">
        <f t="shared" si="2"/>
        <v>24</v>
      </c>
      <c r="AE15" s="23">
        <f t="shared" si="3"/>
        <v>14.4</v>
      </c>
    </row>
    <row r="16" spans="1:31" s="7" customFormat="1" ht="15.75" hidden="1" customHeight="1" x14ac:dyDescent="0.15">
      <c r="A16" s="5"/>
      <c r="B16" s="8">
        <v>17</v>
      </c>
      <c r="C16" s="8">
        <v>84</v>
      </c>
      <c r="D16" s="41">
        <v>2.1</v>
      </c>
      <c r="E16" s="8">
        <v>40</v>
      </c>
      <c r="F16" s="8">
        <v>73</v>
      </c>
      <c r="G16" s="8">
        <v>1.8</v>
      </c>
      <c r="H16" s="8">
        <v>42</v>
      </c>
      <c r="I16" s="8">
        <v>74</v>
      </c>
      <c r="J16" s="8">
        <v>1.9</v>
      </c>
      <c r="K16" s="8">
        <v>40</v>
      </c>
      <c r="L16" s="8">
        <v>58</v>
      </c>
      <c r="M16" s="8">
        <v>1.5</v>
      </c>
      <c r="N16" s="8">
        <v>39</v>
      </c>
      <c r="O16" s="8">
        <v>289</v>
      </c>
      <c r="P16" s="8">
        <v>1.8</v>
      </c>
      <c r="Q16" s="8">
        <v>161</v>
      </c>
      <c r="R16" s="6"/>
      <c r="S16" s="8">
        <v>17</v>
      </c>
      <c r="T16" s="31">
        <v>0</v>
      </c>
      <c r="U16" s="31">
        <v>0</v>
      </c>
      <c r="V16" s="31">
        <v>7</v>
      </c>
      <c r="W16" s="31">
        <v>7</v>
      </c>
      <c r="X16" s="11">
        <v>7</v>
      </c>
      <c r="Y16" s="11">
        <v>7</v>
      </c>
      <c r="Z16" s="11">
        <v>28</v>
      </c>
      <c r="AA16" s="11">
        <v>20</v>
      </c>
      <c r="AB16" s="14">
        <f t="shared" si="0"/>
        <v>42</v>
      </c>
      <c r="AC16" s="23">
        <f t="shared" si="1"/>
        <v>14.5</v>
      </c>
      <c r="AD16" s="14">
        <f t="shared" si="2"/>
        <v>34</v>
      </c>
      <c r="AE16" s="23">
        <f t="shared" si="3"/>
        <v>21.1</v>
      </c>
    </row>
    <row r="17" spans="1:31" s="7" customFormat="1" ht="15.75" hidden="1" customHeight="1" x14ac:dyDescent="0.15">
      <c r="A17" s="5"/>
      <c r="B17" s="8">
        <v>18</v>
      </c>
      <c r="C17" s="8">
        <v>67</v>
      </c>
      <c r="D17" s="41">
        <v>1.7</v>
      </c>
      <c r="E17" s="8">
        <v>40</v>
      </c>
      <c r="F17" s="8">
        <v>94</v>
      </c>
      <c r="G17" s="8">
        <v>2.4</v>
      </c>
      <c r="H17" s="8">
        <v>43</v>
      </c>
      <c r="I17" s="8">
        <v>81</v>
      </c>
      <c r="J17" s="8">
        <v>2</v>
      </c>
      <c r="K17" s="8">
        <v>42</v>
      </c>
      <c r="L17" s="8">
        <v>74</v>
      </c>
      <c r="M17" s="8">
        <v>1.9</v>
      </c>
      <c r="N17" s="8">
        <v>41</v>
      </c>
      <c r="O17" s="8">
        <v>316</v>
      </c>
      <c r="P17" s="8">
        <v>2</v>
      </c>
      <c r="Q17" s="8">
        <v>166</v>
      </c>
      <c r="R17" s="6"/>
      <c r="S17" s="8">
        <v>18</v>
      </c>
      <c r="T17" s="31">
        <v>2</v>
      </c>
      <c r="U17" s="31">
        <v>1</v>
      </c>
      <c r="V17" s="31">
        <v>6</v>
      </c>
      <c r="W17" s="31">
        <v>4</v>
      </c>
      <c r="X17" s="11">
        <v>9</v>
      </c>
      <c r="Y17" s="11">
        <v>3</v>
      </c>
      <c r="Z17" s="11">
        <v>33</v>
      </c>
      <c r="AA17" s="11">
        <v>23</v>
      </c>
      <c r="AB17" s="14">
        <f t="shared" si="0"/>
        <v>50</v>
      </c>
      <c r="AC17" s="23">
        <f t="shared" si="1"/>
        <v>15.8</v>
      </c>
      <c r="AD17" s="14">
        <f t="shared" si="2"/>
        <v>31</v>
      </c>
      <c r="AE17" s="23">
        <f t="shared" si="3"/>
        <v>18.7</v>
      </c>
    </row>
    <row r="18" spans="1:31" s="7" customFormat="1" ht="15.75" hidden="1" customHeight="1" x14ac:dyDescent="0.15">
      <c r="A18" s="5"/>
      <c r="B18" s="8">
        <v>19</v>
      </c>
      <c r="C18" s="8">
        <v>112</v>
      </c>
      <c r="D18" s="41">
        <v>2.8</v>
      </c>
      <c r="E18" s="8">
        <v>40</v>
      </c>
      <c r="F18" s="8">
        <v>67</v>
      </c>
      <c r="G18" s="8">
        <v>1.7</v>
      </c>
      <c r="H18" s="8">
        <v>40</v>
      </c>
      <c r="I18" s="8">
        <v>53</v>
      </c>
      <c r="J18" s="8">
        <v>1.3</v>
      </c>
      <c r="K18" s="8">
        <v>42</v>
      </c>
      <c r="L18" s="8">
        <v>76</v>
      </c>
      <c r="M18" s="8">
        <v>1.9</v>
      </c>
      <c r="N18" s="8">
        <v>41</v>
      </c>
      <c r="O18" s="8">
        <v>308</v>
      </c>
      <c r="P18" s="8">
        <v>1.9</v>
      </c>
      <c r="Q18" s="8">
        <v>163</v>
      </c>
      <c r="R18" s="6"/>
      <c r="S18" s="8">
        <v>19</v>
      </c>
      <c r="T18" s="31">
        <v>0</v>
      </c>
      <c r="U18" s="31">
        <v>0</v>
      </c>
      <c r="V18" s="31">
        <v>1</v>
      </c>
      <c r="W18" s="31">
        <v>1</v>
      </c>
      <c r="X18" s="11">
        <v>7</v>
      </c>
      <c r="Y18" s="11">
        <v>6</v>
      </c>
      <c r="Z18" s="11">
        <v>27</v>
      </c>
      <c r="AA18" s="11">
        <v>17</v>
      </c>
      <c r="AB18" s="14">
        <f t="shared" si="0"/>
        <v>35</v>
      </c>
      <c r="AC18" s="23">
        <f t="shared" si="1"/>
        <v>11.4</v>
      </c>
      <c r="AD18" s="14">
        <f t="shared" si="2"/>
        <v>24</v>
      </c>
      <c r="AE18" s="23">
        <f t="shared" si="3"/>
        <v>14.7</v>
      </c>
    </row>
    <row r="19" spans="1:31" s="7" customFormat="1" ht="15.75" hidden="1" customHeight="1" x14ac:dyDescent="0.15">
      <c r="A19" s="5"/>
      <c r="B19" s="8">
        <v>20</v>
      </c>
      <c r="C19" s="8">
        <v>77</v>
      </c>
      <c r="D19" s="41">
        <v>1.9</v>
      </c>
      <c r="E19" s="8">
        <v>43</v>
      </c>
      <c r="F19" s="8">
        <v>68</v>
      </c>
      <c r="G19" s="8">
        <v>1.7</v>
      </c>
      <c r="H19" s="8">
        <v>45</v>
      </c>
      <c r="I19" s="8">
        <v>99</v>
      </c>
      <c r="J19" s="8">
        <v>2.5</v>
      </c>
      <c r="K19" s="8">
        <v>43</v>
      </c>
      <c r="L19" s="8">
        <v>90</v>
      </c>
      <c r="M19" s="8">
        <v>2.2999999999999998</v>
      </c>
      <c r="N19" s="8">
        <v>42</v>
      </c>
      <c r="O19" s="8">
        <v>334</v>
      </c>
      <c r="P19" s="8">
        <v>2.1</v>
      </c>
      <c r="Q19" s="8">
        <v>173</v>
      </c>
      <c r="R19" s="6"/>
      <c r="S19" s="8">
        <v>20</v>
      </c>
      <c r="T19" s="31">
        <v>2</v>
      </c>
      <c r="U19" s="31">
        <v>2</v>
      </c>
      <c r="V19" s="31">
        <v>3</v>
      </c>
      <c r="W19" s="31">
        <v>4</v>
      </c>
      <c r="X19" s="11">
        <v>6</v>
      </c>
      <c r="Y19" s="11">
        <v>4</v>
      </c>
      <c r="Z19" s="11">
        <v>32</v>
      </c>
      <c r="AA19" s="11">
        <v>19</v>
      </c>
      <c r="AB19" s="14">
        <f t="shared" si="0"/>
        <v>43</v>
      </c>
      <c r="AC19" s="23">
        <f t="shared" si="1"/>
        <v>12.9</v>
      </c>
      <c r="AD19" s="14">
        <f t="shared" si="2"/>
        <v>29</v>
      </c>
      <c r="AE19" s="23">
        <f t="shared" si="3"/>
        <v>16.8</v>
      </c>
    </row>
    <row r="20" spans="1:31" s="7" customFormat="1" ht="15.75" customHeight="1" x14ac:dyDescent="0.15">
      <c r="A20" s="5"/>
      <c r="B20" s="8">
        <v>21</v>
      </c>
      <c r="C20" s="8">
        <v>48</v>
      </c>
      <c r="D20" s="41">
        <v>1.2</v>
      </c>
      <c r="E20" s="8">
        <v>43</v>
      </c>
      <c r="F20" s="8">
        <v>85</v>
      </c>
      <c r="G20" s="8">
        <v>2.1</v>
      </c>
      <c r="H20" s="8">
        <v>42</v>
      </c>
      <c r="I20" s="8">
        <v>75</v>
      </c>
      <c r="J20" s="8">
        <v>1.9</v>
      </c>
      <c r="K20" s="8">
        <v>43</v>
      </c>
      <c r="L20" s="8">
        <v>92</v>
      </c>
      <c r="M20" s="8">
        <v>2.2999999999999998</v>
      </c>
      <c r="N20" s="8">
        <v>42</v>
      </c>
      <c r="O20" s="8">
        <v>300</v>
      </c>
      <c r="P20" s="8">
        <v>1.9</v>
      </c>
      <c r="Q20" s="8">
        <v>170</v>
      </c>
      <c r="R20" s="6"/>
      <c r="S20" s="8">
        <v>21</v>
      </c>
      <c r="T20" s="11">
        <v>3</v>
      </c>
      <c r="U20" s="11">
        <v>2</v>
      </c>
      <c r="V20" s="11">
        <v>2</v>
      </c>
      <c r="W20" s="11">
        <v>1</v>
      </c>
      <c r="X20" s="11">
        <v>4</v>
      </c>
      <c r="Y20" s="11">
        <v>4</v>
      </c>
      <c r="Z20" s="11">
        <v>32</v>
      </c>
      <c r="AA20" s="11">
        <v>17</v>
      </c>
      <c r="AB20" s="26">
        <f t="shared" si="0"/>
        <v>41</v>
      </c>
      <c r="AC20" s="23">
        <f t="shared" si="1"/>
        <v>13.7</v>
      </c>
      <c r="AD20" s="14">
        <f t="shared" si="2"/>
        <v>24</v>
      </c>
      <c r="AE20" s="23">
        <f t="shared" si="3"/>
        <v>14.1</v>
      </c>
    </row>
    <row r="21" spans="1:31" s="7" customFormat="1" ht="15.75" customHeight="1" x14ac:dyDescent="0.15">
      <c r="A21" s="5"/>
      <c r="B21" s="8">
        <v>22</v>
      </c>
      <c r="C21" s="8">
        <v>79</v>
      </c>
      <c r="D21" s="41">
        <v>2</v>
      </c>
      <c r="E21" s="8">
        <v>43</v>
      </c>
      <c r="F21" s="8">
        <v>73</v>
      </c>
      <c r="G21" s="8">
        <v>1.8</v>
      </c>
      <c r="H21" s="8">
        <v>43</v>
      </c>
      <c r="I21" s="8">
        <v>81</v>
      </c>
      <c r="J21" s="8">
        <v>2</v>
      </c>
      <c r="K21" s="8">
        <v>44</v>
      </c>
      <c r="L21" s="8">
        <v>68</v>
      </c>
      <c r="M21" s="8">
        <v>1.7</v>
      </c>
      <c r="N21" s="8">
        <v>42</v>
      </c>
      <c r="O21" s="8">
        <v>301</v>
      </c>
      <c r="P21" s="8">
        <v>1.9</v>
      </c>
      <c r="Q21" s="8">
        <v>172</v>
      </c>
      <c r="R21" s="6"/>
      <c r="S21" s="11">
        <v>22</v>
      </c>
      <c r="T21" s="11">
        <v>3</v>
      </c>
      <c r="U21" s="11">
        <v>2</v>
      </c>
      <c r="V21" s="11">
        <v>6</v>
      </c>
      <c r="W21" s="11">
        <v>5</v>
      </c>
      <c r="X21" s="11">
        <v>7</v>
      </c>
      <c r="Y21" s="11">
        <v>6</v>
      </c>
      <c r="Z21" s="11">
        <v>28</v>
      </c>
      <c r="AA21" s="11">
        <v>19</v>
      </c>
      <c r="AB21" s="26">
        <f t="shared" ref="AB21:AB27" si="4">SUM(T21,V21,X21,Z21)</f>
        <v>44</v>
      </c>
      <c r="AC21" s="27">
        <f t="shared" ref="AC21:AC27" si="5">ROUND(AB21/O21*100,1)</f>
        <v>14.6</v>
      </c>
      <c r="AD21" s="28">
        <f t="shared" ref="AD21:AD27" si="6">SUM(U21,W21,Y21,AA21)</f>
        <v>32</v>
      </c>
      <c r="AE21" s="29">
        <f t="shared" ref="AE21:AE27" si="7">ROUND(AD21/Q21*100,1)</f>
        <v>18.600000000000001</v>
      </c>
    </row>
    <row r="22" spans="1:31" s="7" customFormat="1" ht="15.75" customHeight="1" x14ac:dyDescent="0.15">
      <c r="A22" s="5"/>
      <c r="B22" s="8">
        <v>23</v>
      </c>
      <c r="C22" s="8">
        <v>60</v>
      </c>
      <c r="D22" s="41">
        <v>1.5</v>
      </c>
      <c r="E22" s="8">
        <v>43</v>
      </c>
      <c r="F22" s="8">
        <v>60</v>
      </c>
      <c r="G22" s="8">
        <v>1.5</v>
      </c>
      <c r="H22" s="8">
        <v>43</v>
      </c>
      <c r="I22" s="8">
        <v>75</v>
      </c>
      <c r="J22" s="8">
        <v>1.9</v>
      </c>
      <c r="K22" s="8">
        <v>42</v>
      </c>
      <c r="L22" s="8">
        <v>64</v>
      </c>
      <c r="M22" s="8">
        <v>1.6</v>
      </c>
      <c r="N22" s="8">
        <v>42</v>
      </c>
      <c r="O22" s="8">
        <v>259</v>
      </c>
      <c r="P22" s="8">
        <v>1.6</v>
      </c>
      <c r="Q22" s="8">
        <v>170</v>
      </c>
      <c r="R22" s="6"/>
      <c r="S22" s="11">
        <v>23</v>
      </c>
      <c r="T22" s="11">
        <v>2</v>
      </c>
      <c r="U22" s="11">
        <v>0</v>
      </c>
      <c r="V22" s="11">
        <v>5</v>
      </c>
      <c r="W22" s="11">
        <v>4</v>
      </c>
      <c r="X22" s="11">
        <v>5</v>
      </c>
      <c r="Y22" s="11">
        <v>2</v>
      </c>
      <c r="Z22" s="11">
        <v>31</v>
      </c>
      <c r="AA22" s="11">
        <v>20</v>
      </c>
      <c r="AB22" s="26">
        <f t="shared" si="4"/>
        <v>43</v>
      </c>
      <c r="AC22" s="27">
        <f t="shared" si="5"/>
        <v>16.600000000000001</v>
      </c>
      <c r="AD22" s="28">
        <f t="shared" si="6"/>
        <v>26</v>
      </c>
      <c r="AE22" s="29">
        <f t="shared" si="7"/>
        <v>15.3</v>
      </c>
    </row>
    <row r="23" spans="1:31" s="7" customFormat="1" ht="15.75" customHeight="1" x14ac:dyDescent="0.15">
      <c r="A23" s="5"/>
      <c r="B23" s="8">
        <v>24</v>
      </c>
      <c r="C23" s="8">
        <v>68</v>
      </c>
      <c r="D23" s="41">
        <v>1.7</v>
      </c>
      <c r="E23" s="8">
        <v>44</v>
      </c>
      <c r="F23" s="8">
        <v>67</v>
      </c>
      <c r="G23" s="8">
        <v>1.7</v>
      </c>
      <c r="H23" s="8">
        <v>42</v>
      </c>
      <c r="I23" s="8">
        <v>102</v>
      </c>
      <c r="J23" s="8">
        <v>2.6</v>
      </c>
      <c r="K23" s="8">
        <v>44</v>
      </c>
      <c r="L23" s="8">
        <v>96</v>
      </c>
      <c r="M23" s="8">
        <v>2.4</v>
      </c>
      <c r="N23" s="8">
        <v>42</v>
      </c>
      <c r="O23" s="8">
        <v>333</v>
      </c>
      <c r="P23" s="8">
        <v>2.1</v>
      </c>
      <c r="Q23" s="8">
        <v>172</v>
      </c>
      <c r="R23" s="6"/>
      <c r="S23" s="11">
        <v>24</v>
      </c>
      <c r="T23" s="11">
        <v>5</v>
      </c>
      <c r="U23" s="11">
        <v>4</v>
      </c>
      <c r="V23" s="11">
        <v>3</v>
      </c>
      <c r="W23" s="11">
        <v>4</v>
      </c>
      <c r="X23" s="11">
        <v>7</v>
      </c>
      <c r="Y23" s="11">
        <v>2</v>
      </c>
      <c r="Z23" s="11">
        <v>33</v>
      </c>
      <c r="AA23" s="11">
        <v>20</v>
      </c>
      <c r="AB23" s="26">
        <f t="shared" si="4"/>
        <v>48</v>
      </c>
      <c r="AC23" s="27">
        <f t="shared" si="5"/>
        <v>14.4</v>
      </c>
      <c r="AD23" s="28">
        <f t="shared" si="6"/>
        <v>30</v>
      </c>
      <c r="AE23" s="29">
        <f t="shared" si="7"/>
        <v>17.399999999999999</v>
      </c>
    </row>
    <row r="24" spans="1:31" s="7" customFormat="1" ht="15.75" customHeight="1" x14ac:dyDescent="0.15">
      <c r="A24" s="5"/>
      <c r="B24" s="8">
        <v>25</v>
      </c>
      <c r="C24" s="8">
        <v>68</v>
      </c>
      <c r="D24" s="41">
        <v>1.7</v>
      </c>
      <c r="E24" s="8">
        <v>42</v>
      </c>
      <c r="F24" s="8">
        <v>90</v>
      </c>
      <c r="G24" s="8">
        <v>2.2999999999999998</v>
      </c>
      <c r="H24" s="8">
        <v>44</v>
      </c>
      <c r="I24" s="8">
        <v>81</v>
      </c>
      <c r="J24" s="8">
        <v>2</v>
      </c>
      <c r="K24" s="8">
        <v>43</v>
      </c>
      <c r="L24" s="8">
        <v>81</v>
      </c>
      <c r="M24" s="8">
        <v>2</v>
      </c>
      <c r="N24" s="8">
        <v>43</v>
      </c>
      <c r="O24" s="8">
        <v>320</v>
      </c>
      <c r="P24" s="8">
        <v>2</v>
      </c>
      <c r="Q24" s="8">
        <v>172</v>
      </c>
      <c r="R24" s="6"/>
      <c r="S24" s="11">
        <v>25</v>
      </c>
      <c r="T24" s="11">
        <v>5</v>
      </c>
      <c r="U24" s="11">
        <v>4</v>
      </c>
      <c r="V24" s="11">
        <v>7</v>
      </c>
      <c r="W24" s="11">
        <v>6</v>
      </c>
      <c r="X24" s="11">
        <v>5</v>
      </c>
      <c r="Y24" s="11">
        <v>5</v>
      </c>
      <c r="Z24" s="11">
        <v>39</v>
      </c>
      <c r="AA24" s="11">
        <v>25</v>
      </c>
      <c r="AB24" s="26">
        <f t="shared" si="4"/>
        <v>56</v>
      </c>
      <c r="AC24" s="27">
        <f t="shared" si="5"/>
        <v>17.5</v>
      </c>
      <c r="AD24" s="28">
        <f t="shared" si="6"/>
        <v>40</v>
      </c>
      <c r="AE24" s="29">
        <f t="shared" si="7"/>
        <v>23.3</v>
      </c>
    </row>
    <row r="25" spans="1:31" ht="15.75" customHeight="1" x14ac:dyDescent="0.15">
      <c r="A25" s="4"/>
      <c r="B25" s="8">
        <v>26</v>
      </c>
      <c r="C25" s="8">
        <v>69</v>
      </c>
      <c r="D25" s="41">
        <v>1.7</v>
      </c>
      <c r="E25" s="8">
        <v>42</v>
      </c>
      <c r="F25" s="8">
        <v>39</v>
      </c>
      <c r="G25" s="8">
        <v>1</v>
      </c>
      <c r="H25" s="8">
        <v>44</v>
      </c>
      <c r="I25" s="8">
        <v>82</v>
      </c>
      <c r="J25" s="8">
        <v>2.1</v>
      </c>
      <c r="K25" s="8">
        <v>43</v>
      </c>
      <c r="L25" s="8">
        <v>63</v>
      </c>
      <c r="M25" s="8">
        <v>1.6</v>
      </c>
      <c r="N25" s="8">
        <v>44</v>
      </c>
      <c r="O25" s="8">
        <v>253</v>
      </c>
      <c r="P25" s="8">
        <v>1.6</v>
      </c>
      <c r="Q25" s="8">
        <v>173</v>
      </c>
      <c r="R25" s="6"/>
      <c r="S25" s="11">
        <v>26</v>
      </c>
      <c r="T25" s="11">
        <v>5</v>
      </c>
      <c r="U25" s="11">
        <v>5</v>
      </c>
      <c r="V25" s="11">
        <v>5</v>
      </c>
      <c r="W25" s="11">
        <v>8</v>
      </c>
      <c r="X25" s="11">
        <v>17</v>
      </c>
      <c r="Y25" s="11">
        <v>7</v>
      </c>
      <c r="Z25" s="11">
        <v>27</v>
      </c>
      <c r="AA25" s="11">
        <v>19</v>
      </c>
      <c r="AB25" s="26">
        <f t="shared" si="4"/>
        <v>54</v>
      </c>
      <c r="AC25" s="27">
        <f t="shared" si="5"/>
        <v>21.3</v>
      </c>
      <c r="AD25" s="28">
        <f t="shared" si="6"/>
        <v>39</v>
      </c>
      <c r="AE25" s="29">
        <f t="shared" si="7"/>
        <v>22.5</v>
      </c>
    </row>
    <row r="26" spans="1:31" ht="15.75" customHeight="1" x14ac:dyDescent="0.15">
      <c r="A26" s="4"/>
      <c r="B26" s="8">
        <v>27</v>
      </c>
      <c r="C26" s="8">
        <v>59</v>
      </c>
      <c r="D26" s="41">
        <v>1.5</v>
      </c>
      <c r="E26" s="8">
        <v>41</v>
      </c>
      <c r="F26" s="8">
        <v>76</v>
      </c>
      <c r="G26" s="8">
        <v>1.9</v>
      </c>
      <c r="H26" s="8">
        <v>43</v>
      </c>
      <c r="I26" s="8">
        <v>80</v>
      </c>
      <c r="J26" s="8">
        <v>2</v>
      </c>
      <c r="K26" s="8">
        <v>43</v>
      </c>
      <c r="L26" s="8">
        <v>73</v>
      </c>
      <c r="M26" s="8">
        <v>1.8</v>
      </c>
      <c r="N26" s="8">
        <v>44</v>
      </c>
      <c r="O26" s="8">
        <v>288</v>
      </c>
      <c r="P26" s="8">
        <v>1.8</v>
      </c>
      <c r="Q26" s="8">
        <v>171</v>
      </c>
      <c r="R26" s="6"/>
      <c r="S26" s="11">
        <v>27</v>
      </c>
      <c r="T26" s="11">
        <v>4</v>
      </c>
      <c r="U26" s="11">
        <v>5</v>
      </c>
      <c r="V26" s="11">
        <v>10</v>
      </c>
      <c r="W26" s="11">
        <v>9</v>
      </c>
      <c r="X26" s="11">
        <v>5</v>
      </c>
      <c r="Y26" s="11">
        <v>3</v>
      </c>
      <c r="Z26" s="11">
        <v>31</v>
      </c>
      <c r="AA26" s="11">
        <v>21</v>
      </c>
      <c r="AB26" s="26">
        <f>SUM(T26,V26,X26,Z26)</f>
        <v>50</v>
      </c>
      <c r="AC26" s="27">
        <f>ROUND(AB26/O26*100,1)</f>
        <v>17.399999999999999</v>
      </c>
      <c r="AD26" s="28">
        <f>SUM(U26,W26,Y26,AA26)</f>
        <v>38</v>
      </c>
      <c r="AE26" s="29">
        <f>ROUND(AD26/Q26*100,1)</f>
        <v>22.2</v>
      </c>
    </row>
    <row r="27" spans="1:31" ht="15.75" customHeight="1" x14ac:dyDescent="0.15">
      <c r="A27" s="4"/>
      <c r="B27" s="8">
        <v>28</v>
      </c>
      <c r="C27" s="8">
        <v>74</v>
      </c>
      <c r="D27" s="41">
        <v>1.9</v>
      </c>
      <c r="E27" s="8">
        <v>43</v>
      </c>
      <c r="F27" s="8">
        <v>49</v>
      </c>
      <c r="G27" s="8">
        <v>1.2</v>
      </c>
      <c r="H27" s="8">
        <v>44</v>
      </c>
      <c r="I27" s="8">
        <v>80</v>
      </c>
      <c r="J27" s="8">
        <v>2</v>
      </c>
      <c r="K27" s="8">
        <v>44</v>
      </c>
      <c r="L27" s="8">
        <v>58</v>
      </c>
      <c r="M27" s="8">
        <v>1.5</v>
      </c>
      <c r="N27" s="8">
        <v>42</v>
      </c>
      <c r="O27" s="8">
        <v>261</v>
      </c>
      <c r="P27" s="8">
        <v>1.6</v>
      </c>
      <c r="Q27" s="8">
        <v>173</v>
      </c>
      <c r="R27" s="6"/>
      <c r="S27" s="11">
        <v>28</v>
      </c>
      <c r="T27" s="11">
        <v>4</v>
      </c>
      <c r="U27" s="11">
        <v>4</v>
      </c>
      <c r="V27" s="11">
        <v>4</v>
      </c>
      <c r="W27" s="11">
        <v>7</v>
      </c>
      <c r="X27" s="11">
        <v>12</v>
      </c>
      <c r="Y27" s="11">
        <v>7</v>
      </c>
      <c r="Z27" s="11">
        <v>26</v>
      </c>
      <c r="AA27" s="11">
        <v>20</v>
      </c>
      <c r="AB27" s="26">
        <f t="shared" si="4"/>
        <v>46</v>
      </c>
      <c r="AC27" s="27">
        <f t="shared" si="5"/>
        <v>17.600000000000001</v>
      </c>
      <c r="AD27" s="28">
        <f t="shared" si="6"/>
        <v>38</v>
      </c>
      <c r="AE27" s="29">
        <f t="shared" si="7"/>
        <v>22</v>
      </c>
    </row>
    <row r="28" spans="1:31" ht="15.75" customHeight="1" x14ac:dyDescent="0.15">
      <c r="A28" s="4"/>
      <c r="B28" s="8">
        <v>29</v>
      </c>
      <c r="C28" s="8">
        <v>53</v>
      </c>
      <c r="D28" s="41">
        <f t="shared" ref="D28:D35" si="8">C28/40</f>
        <v>1.325</v>
      </c>
      <c r="E28" s="8">
        <v>43</v>
      </c>
      <c r="F28" s="8">
        <v>49</v>
      </c>
      <c r="G28" s="32">
        <f t="shared" ref="G28:G33" si="9">F28/40</f>
        <v>1.2250000000000001</v>
      </c>
      <c r="H28" s="8">
        <v>43</v>
      </c>
      <c r="I28" s="8">
        <v>94</v>
      </c>
      <c r="J28" s="32">
        <f t="shared" ref="J28:J33" si="10">I28/40</f>
        <v>2.35</v>
      </c>
      <c r="K28" s="8">
        <v>44</v>
      </c>
      <c r="L28" s="8">
        <v>79</v>
      </c>
      <c r="M28" s="32">
        <f t="shared" ref="M28:M33" si="11">L28/40</f>
        <v>1.9750000000000001</v>
      </c>
      <c r="N28" s="8">
        <v>43</v>
      </c>
      <c r="O28" s="8">
        <f>SUM(C28,F28,I28,L28)</f>
        <v>275</v>
      </c>
      <c r="P28" s="32">
        <f t="shared" ref="P28:P35" si="12">O28/160</f>
        <v>1.71875</v>
      </c>
      <c r="Q28" s="8">
        <f>SUM(E28,H28,K28,N28)</f>
        <v>173</v>
      </c>
      <c r="R28" s="6"/>
      <c r="S28" s="11">
        <v>29</v>
      </c>
      <c r="T28" s="11">
        <v>3</v>
      </c>
      <c r="U28" s="11">
        <v>3</v>
      </c>
      <c r="V28" s="11">
        <v>4</v>
      </c>
      <c r="W28" s="11">
        <v>3</v>
      </c>
      <c r="X28" s="11">
        <v>12</v>
      </c>
      <c r="Y28" s="11">
        <v>2</v>
      </c>
      <c r="Z28" s="11">
        <v>36</v>
      </c>
      <c r="AA28" s="11">
        <v>22</v>
      </c>
      <c r="AB28" s="26">
        <f t="shared" ref="AB28:AB33" si="13">SUM(T28,V28,X28,Z28)</f>
        <v>55</v>
      </c>
      <c r="AC28" s="27">
        <f t="shared" ref="AC28:AC33" si="14">ROUND(AB28/O28*100,1)</f>
        <v>20</v>
      </c>
      <c r="AD28" s="28">
        <f t="shared" ref="AD28:AD33" si="15">SUM(U28,W28,Y28,AA28)</f>
        <v>30</v>
      </c>
      <c r="AE28" s="29">
        <f t="shared" ref="AE28:AE33" si="16">ROUND(AD28/Q28*100,1)</f>
        <v>17.3</v>
      </c>
    </row>
    <row r="29" spans="1:31" ht="15.75" customHeight="1" x14ac:dyDescent="0.15">
      <c r="A29" s="4"/>
      <c r="B29" s="34">
        <v>30</v>
      </c>
      <c r="C29" s="34">
        <v>54</v>
      </c>
      <c r="D29" s="43">
        <f t="shared" si="8"/>
        <v>1.35</v>
      </c>
      <c r="E29" s="34">
        <v>42</v>
      </c>
      <c r="F29" s="34">
        <v>55</v>
      </c>
      <c r="G29" s="32">
        <f t="shared" si="9"/>
        <v>1.375</v>
      </c>
      <c r="H29" s="34">
        <v>42</v>
      </c>
      <c r="I29" s="34">
        <v>69</v>
      </c>
      <c r="J29" s="32">
        <f t="shared" si="10"/>
        <v>1.7250000000000001</v>
      </c>
      <c r="K29" s="34">
        <v>43</v>
      </c>
      <c r="L29" s="34">
        <v>52</v>
      </c>
      <c r="M29" s="32">
        <f t="shared" si="11"/>
        <v>1.3</v>
      </c>
      <c r="N29" s="34">
        <v>44</v>
      </c>
      <c r="O29" s="34">
        <v>230</v>
      </c>
      <c r="P29" s="32">
        <f t="shared" si="12"/>
        <v>1.4375</v>
      </c>
      <c r="Q29" s="34">
        <v>171</v>
      </c>
      <c r="R29" s="3"/>
      <c r="S29" s="31">
        <v>30</v>
      </c>
      <c r="T29" s="31">
        <v>4</v>
      </c>
      <c r="U29" s="31">
        <v>4</v>
      </c>
      <c r="V29" s="31">
        <v>4</v>
      </c>
      <c r="W29" s="31">
        <v>4</v>
      </c>
      <c r="X29" s="31">
        <v>8</v>
      </c>
      <c r="Y29" s="31">
        <v>7</v>
      </c>
      <c r="Z29" s="31">
        <v>31</v>
      </c>
      <c r="AA29" s="31">
        <v>24</v>
      </c>
      <c r="AB29" s="26">
        <f t="shared" si="13"/>
        <v>47</v>
      </c>
      <c r="AC29" s="27">
        <f t="shared" si="14"/>
        <v>20.399999999999999</v>
      </c>
      <c r="AD29" s="28">
        <f t="shared" si="15"/>
        <v>39</v>
      </c>
      <c r="AE29" s="29">
        <f t="shared" si="16"/>
        <v>22.8</v>
      </c>
    </row>
    <row r="30" spans="1:31" s="35" customFormat="1" ht="15.75" customHeight="1" x14ac:dyDescent="0.15">
      <c r="B30" s="34">
        <v>31</v>
      </c>
      <c r="C30" s="34">
        <v>64</v>
      </c>
      <c r="D30" s="44">
        <f t="shared" si="8"/>
        <v>1.6</v>
      </c>
      <c r="E30" s="34">
        <v>43</v>
      </c>
      <c r="F30" s="34">
        <v>58</v>
      </c>
      <c r="G30" s="36">
        <f t="shared" si="9"/>
        <v>1.45</v>
      </c>
      <c r="H30" s="34">
        <v>43</v>
      </c>
      <c r="I30" s="34">
        <v>65</v>
      </c>
      <c r="J30" s="36">
        <f t="shared" si="10"/>
        <v>1.625</v>
      </c>
      <c r="K30" s="34">
        <v>43</v>
      </c>
      <c r="L30" s="34">
        <v>56</v>
      </c>
      <c r="M30" s="36">
        <f t="shared" si="11"/>
        <v>1.4</v>
      </c>
      <c r="N30" s="34">
        <v>44</v>
      </c>
      <c r="O30" s="34">
        <v>243</v>
      </c>
      <c r="P30" s="36">
        <f t="shared" si="12"/>
        <v>1.51875</v>
      </c>
      <c r="Q30" s="34">
        <v>173</v>
      </c>
      <c r="R30" s="3"/>
      <c r="S30" s="34">
        <v>31</v>
      </c>
      <c r="T30" s="34">
        <v>9</v>
      </c>
      <c r="U30" s="34">
        <v>8</v>
      </c>
      <c r="V30" s="34">
        <v>7</v>
      </c>
      <c r="W30" s="34">
        <v>7</v>
      </c>
      <c r="X30" s="34">
        <v>11</v>
      </c>
      <c r="Y30" s="34">
        <v>6</v>
      </c>
      <c r="Z30" s="34">
        <v>25</v>
      </c>
      <c r="AA30" s="34">
        <v>22</v>
      </c>
      <c r="AB30" s="37">
        <f t="shared" si="13"/>
        <v>52</v>
      </c>
      <c r="AC30" s="38">
        <f t="shared" si="14"/>
        <v>21.4</v>
      </c>
      <c r="AD30" s="39">
        <f t="shared" si="15"/>
        <v>43</v>
      </c>
      <c r="AE30" s="40">
        <f t="shared" si="16"/>
        <v>24.9</v>
      </c>
    </row>
    <row r="31" spans="1:31" s="35" customFormat="1" ht="15.75" customHeight="1" x14ac:dyDescent="0.15">
      <c r="B31" s="34">
        <v>2</v>
      </c>
      <c r="C31" s="34">
        <v>49</v>
      </c>
      <c r="D31" s="44">
        <f t="shared" si="8"/>
        <v>1.2250000000000001</v>
      </c>
      <c r="E31" s="34">
        <v>44</v>
      </c>
      <c r="F31" s="34">
        <v>53</v>
      </c>
      <c r="G31" s="36">
        <f t="shared" si="9"/>
        <v>1.325</v>
      </c>
      <c r="H31" s="34">
        <v>44</v>
      </c>
      <c r="I31" s="34">
        <v>65</v>
      </c>
      <c r="J31" s="36">
        <f t="shared" si="10"/>
        <v>1.625</v>
      </c>
      <c r="K31" s="34">
        <v>44</v>
      </c>
      <c r="L31" s="34">
        <v>51</v>
      </c>
      <c r="M31" s="36">
        <f t="shared" si="11"/>
        <v>1.2749999999999999</v>
      </c>
      <c r="N31" s="34">
        <v>43</v>
      </c>
      <c r="O31" s="34">
        <v>218</v>
      </c>
      <c r="P31" s="36">
        <f t="shared" si="12"/>
        <v>1.3625</v>
      </c>
      <c r="Q31" s="34">
        <v>175</v>
      </c>
      <c r="R31" s="3"/>
      <c r="S31" s="34">
        <v>2</v>
      </c>
      <c r="T31" s="34">
        <v>5</v>
      </c>
      <c r="U31" s="34">
        <v>5</v>
      </c>
      <c r="V31" s="34">
        <v>14</v>
      </c>
      <c r="W31" s="34">
        <v>11</v>
      </c>
      <c r="X31" s="34">
        <v>7</v>
      </c>
      <c r="Y31" s="34">
        <v>5</v>
      </c>
      <c r="Z31" s="34">
        <v>22</v>
      </c>
      <c r="AA31" s="34">
        <v>18</v>
      </c>
      <c r="AB31" s="37">
        <f t="shared" si="13"/>
        <v>48</v>
      </c>
      <c r="AC31" s="38">
        <f t="shared" si="14"/>
        <v>22</v>
      </c>
      <c r="AD31" s="39">
        <f t="shared" si="15"/>
        <v>39</v>
      </c>
      <c r="AE31" s="40">
        <f t="shared" si="16"/>
        <v>22.3</v>
      </c>
    </row>
    <row r="32" spans="1:31" s="35" customFormat="1" ht="15.75" customHeight="1" x14ac:dyDescent="0.15">
      <c r="B32" s="34">
        <v>3</v>
      </c>
      <c r="C32" s="34">
        <v>54</v>
      </c>
      <c r="D32" s="44">
        <f t="shared" si="8"/>
        <v>1.35</v>
      </c>
      <c r="E32" s="34">
        <v>44</v>
      </c>
      <c r="F32" s="34">
        <v>60</v>
      </c>
      <c r="G32" s="36">
        <f t="shared" si="9"/>
        <v>1.5</v>
      </c>
      <c r="H32" s="34">
        <v>43</v>
      </c>
      <c r="I32" s="34">
        <v>62</v>
      </c>
      <c r="J32" s="36">
        <f t="shared" si="10"/>
        <v>1.55</v>
      </c>
      <c r="K32" s="34">
        <v>44</v>
      </c>
      <c r="L32" s="34">
        <v>57</v>
      </c>
      <c r="M32" s="36">
        <f t="shared" si="11"/>
        <v>1.425</v>
      </c>
      <c r="N32" s="34">
        <v>44</v>
      </c>
      <c r="O32" s="34">
        <v>233</v>
      </c>
      <c r="P32" s="36">
        <f t="shared" si="12"/>
        <v>1.45625</v>
      </c>
      <c r="Q32" s="34">
        <v>175</v>
      </c>
      <c r="R32" s="3"/>
      <c r="S32" s="34">
        <v>3</v>
      </c>
      <c r="T32" s="34">
        <v>1</v>
      </c>
      <c r="U32" s="34">
        <v>0</v>
      </c>
      <c r="V32" s="34">
        <v>9</v>
      </c>
      <c r="W32" s="34">
        <v>7</v>
      </c>
      <c r="X32" s="34">
        <v>12</v>
      </c>
      <c r="Y32" s="34">
        <v>9</v>
      </c>
      <c r="Z32" s="34">
        <v>19</v>
      </c>
      <c r="AA32" s="34">
        <v>16</v>
      </c>
      <c r="AB32" s="37">
        <f t="shared" si="13"/>
        <v>41</v>
      </c>
      <c r="AC32" s="38">
        <f t="shared" si="14"/>
        <v>17.600000000000001</v>
      </c>
      <c r="AD32" s="39">
        <f t="shared" si="15"/>
        <v>32</v>
      </c>
      <c r="AE32" s="40">
        <f t="shared" si="16"/>
        <v>18.3</v>
      </c>
    </row>
    <row r="33" spans="1:31" s="35" customFormat="1" ht="15.75" customHeight="1" x14ac:dyDescent="0.15">
      <c r="B33" s="34">
        <v>4</v>
      </c>
      <c r="C33" s="34">
        <v>42</v>
      </c>
      <c r="D33" s="44">
        <f t="shared" si="8"/>
        <v>1.05</v>
      </c>
      <c r="E33" s="34">
        <v>42</v>
      </c>
      <c r="F33" s="34">
        <v>48</v>
      </c>
      <c r="G33" s="36">
        <f t="shared" si="9"/>
        <v>1.2</v>
      </c>
      <c r="H33" s="34">
        <v>42</v>
      </c>
      <c r="I33" s="34">
        <v>52</v>
      </c>
      <c r="J33" s="36">
        <f t="shared" si="10"/>
        <v>1.3</v>
      </c>
      <c r="K33" s="34">
        <v>42</v>
      </c>
      <c r="L33" s="34">
        <v>58</v>
      </c>
      <c r="M33" s="36">
        <f t="shared" si="11"/>
        <v>1.45</v>
      </c>
      <c r="N33" s="34">
        <v>44</v>
      </c>
      <c r="O33" s="34">
        <v>200</v>
      </c>
      <c r="P33" s="36">
        <f t="shared" si="12"/>
        <v>1.25</v>
      </c>
      <c r="Q33" s="34">
        <v>170</v>
      </c>
      <c r="R33" s="3"/>
      <c r="S33" s="34">
        <v>4</v>
      </c>
      <c r="T33" s="34">
        <v>3</v>
      </c>
      <c r="U33" s="34">
        <v>5</v>
      </c>
      <c r="V33" s="34">
        <v>10</v>
      </c>
      <c r="W33" s="34">
        <v>10</v>
      </c>
      <c r="X33" s="34">
        <v>7</v>
      </c>
      <c r="Y33" s="34">
        <v>6</v>
      </c>
      <c r="Z33" s="34">
        <v>34</v>
      </c>
      <c r="AA33" s="34">
        <v>28</v>
      </c>
      <c r="AB33" s="37">
        <f t="shared" si="13"/>
        <v>54</v>
      </c>
      <c r="AC33" s="38">
        <f t="shared" si="14"/>
        <v>27</v>
      </c>
      <c r="AD33" s="39">
        <f t="shared" si="15"/>
        <v>49</v>
      </c>
      <c r="AE33" s="40">
        <f t="shared" si="16"/>
        <v>28.8</v>
      </c>
    </row>
    <row r="34" spans="1:31" s="35" customFormat="1" ht="15.75" customHeight="1" x14ac:dyDescent="0.15">
      <c r="B34" s="34">
        <v>5</v>
      </c>
      <c r="C34" s="34">
        <v>53</v>
      </c>
      <c r="D34" s="44">
        <f t="shared" si="8"/>
        <v>1.325</v>
      </c>
      <c r="E34" s="34">
        <v>44</v>
      </c>
      <c r="F34" s="34">
        <v>50</v>
      </c>
      <c r="G34" s="36">
        <f>F34/40</f>
        <v>1.25</v>
      </c>
      <c r="H34" s="34">
        <v>44</v>
      </c>
      <c r="I34" s="34">
        <v>66</v>
      </c>
      <c r="J34" s="36">
        <f>I34/40</f>
        <v>1.65</v>
      </c>
      <c r="K34" s="34">
        <v>42</v>
      </c>
      <c r="L34" s="34">
        <v>67</v>
      </c>
      <c r="M34" s="36">
        <f>L34/40</f>
        <v>1.675</v>
      </c>
      <c r="N34" s="34">
        <v>43</v>
      </c>
      <c r="O34" s="34">
        <v>236</v>
      </c>
      <c r="P34" s="36">
        <f t="shared" si="12"/>
        <v>1.4750000000000001</v>
      </c>
      <c r="Q34" s="34">
        <v>173</v>
      </c>
      <c r="R34" s="3"/>
      <c r="S34" s="34">
        <v>5</v>
      </c>
      <c r="T34" s="34">
        <v>6</v>
      </c>
      <c r="U34" s="34">
        <v>4</v>
      </c>
      <c r="V34" s="34">
        <v>9</v>
      </c>
      <c r="W34" s="34">
        <v>10</v>
      </c>
      <c r="X34" s="34">
        <v>11</v>
      </c>
      <c r="Y34" s="34">
        <v>9</v>
      </c>
      <c r="Z34" s="34">
        <v>33</v>
      </c>
      <c r="AA34" s="34">
        <v>24</v>
      </c>
      <c r="AB34" s="37">
        <f>SUM(T34,V34,X34,Z34)</f>
        <v>59</v>
      </c>
      <c r="AC34" s="38">
        <f>ROUND(AB34/O34*100,1)</f>
        <v>25</v>
      </c>
      <c r="AD34" s="39">
        <f>SUM(U34,W34,Y34,AA34)</f>
        <v>47</v>
      </c>
      <c r="AE34" s="40">
        <f>ROUND(AD34/Q34*100,1)</f>
        <v>27.2</v>
      </c>
    </row>
    <row r="35" spans="1:31" s="1" customFormat="1" x14ac:dyDescent="0.15">
      <c r="A35" s="45"/>
      <c r="B35" s="46">
        <v>6</v>
      </c>
      <c r="C35" s="46">
        <v>62</v>
      </c>
      <c r="D35" s="44">
        <f t="shared" si="8"/>
        <v>1.55</v>
      </c>
      <c r="E35" s="46">
        <v>44</v>
      </c>
      <c r="F35" s="46">
        <v>50</v>
      </c>
      <c r="G35" s="36">
        <f>F35/40</f>
        <v>1.25</v>
      </c>
      <c r="H35" s="46">
        <v>40</v>
      </c>
      <c r="I35" s="46">
        <v>73</v>
      </c>
      <c r="J35" s="36">
        <f>I35/40</f>
        <v>1.825</v>
      </c>
      <c r="K35" s="46">
        <v>44</v>
      </c>
      <c r="L35" s="46">
        <v>61</v>
      </c>
      <c r="M35" s="36">
        <f>L35/40</f>
        <v>1.5249999999999999</v>
      </c>
      <c r="N35" s="46">
        <v>44</v>
      </c>
      <c r="O35" s="46">
        <v>246</v>
      </c>
      <c r="P35" s="36">
        <f t="shared" si="12"/>
        <v>1.5375000000000001</v>
      </c>
      <c r="Q35" s="46">
        <v>172</v>
      </c>
      <c r="R35" s="47"/>
      <c r="S35" s="30">
        <v>6</v>
      </c>
      <c r="T35" s="30">
        <v>9</v>
      </c>
      <c r="U35" s="30">
        <v>5</v>
      </c>
      <c r="V35" s="30">
        <v>13</v>
      </c>
      <c r="W35" s="30">
        <v>12</v>
      </c>
      <c r="X35" s="30">
        <v>10</v>
      </c>
      <c r="Y35" s="30">
        <v>8</v>
      </c>
      <c r="Z35" s="30">
        <v>38</v>
      </c>
      <c r="AA35" s="30">
        <v>28</v>
      </c>
      <c r="AB35" s="48">
        <f>SUM(T35,V35,X35,Z35)</f>
        <v>70</v>
      </c>
      <c r="AC35" s="38">
        <f>ROUND(AB35/O35*100,1)</f>
        <v>28.5</v>
      </c>
      <c r="AD35" s="48">
        <f>SUM(U35,W35,Y35,AA35)</f>
        <v>53</v>
      </c>
      <c r="AE35" s="38">
        <f>ROUND(AD35/Q35*100,1)</f>
        <v>30.8</v>
      </c>
    </row>
    <row r="36" spans="1:3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3"/>
    </row>
    <row r="37" spans="1:3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3"/>
    </row>
    <row r="38" spans="1:3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3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3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3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3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</sheetData>
  <mergeCells count="14">
    <mergeCell ref="V3:W3"/>
    <mergeCell ref="X3:Y3"/>
    <mergeCell ref="Z3:AA3"/>
    <mergeCell ref="AB3:AE3"/>
    <mergeCell ref="L3:N3"/>
    <mergeCell ref="O3:Q3"/>
    <mergeCell ref="B1:C1"/>
    <mergeCell ref="T3:U3"/>
    <mergeCell ref="S3:S4"/>
    <mergeCell ref="S1:T1"/>
    <mergeCell ref="B3:B4"/>
    <mergeCell ref="C3:E3"/>
    <mergeCell ref="F3:H3"/>
    <mergeCell ref="I3:K3"/>
  </mergeCells>
  <phoneticPr fontId="2"/>
  <pageMargins left="0.78700000000000003" right="0.78700000000000003" top="0.98399999999999999" bottom="0.98399999999999999" header="0.51200000000000001" footer="0.51200000000000001"/>
  <pageSetup paperSize="9" scale="79" orientation="landscape" horizontalDpi="300" verticalDpi="300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5"/>
  <sheetViews>
    <sheetView tabSelected="1" workbookViewId="0">
      <selection activeCell="F35" sqref="F35"/>
    </sheetView>
  </sheetViews>
  <sheetFormatPr defaultRowHeight="13.5" x14ac:dyDescent="0.15"/>
  <sheetData>
    <row r="2" spans="2:7" ht="14.25" thickBot="1" x14ac:dyDescent="0.2">
      <c r="B2" s="58" t="s">
        <v>12</v>
      </c>
      <c r="C2" s="58"/>
    </row>
    <row r="3" spans="2:7" ht="15.75" customHeight="1" x14ac:dyDescent="0.15"/>
    <row r="4" spans="2:7" s="1" customFormat="1" ht="14.25" thickBot="1" x14ac:dyDescent="0.2">
      <c r="B4" s="25" t="s">
        <v>5</v>
      </c>
      <c r="C4" s="25" t="s">
        <v>0</v>
      </c>
      <c r="D4" s="25" t="s">
        <v>2</v>
      </c>
      <c r="E4" s="25" t="s">
        <v>3</v>
      </c>
      <c r="F4" s="25" t="s">
        <v>1</v>
      </c>
      <c r="G4" s="25" t="s">
        <v>4</v>
      </c>
    </row>
    <row r="5" spans="2:7" s="1" customFormat="1" x14ac:dyDescent="0.15">
      <c r="B5" s="24">
        <f>入試データ!B5</f>
        <v>6</v>
      </c>
      <c r="C5" s="24">
        <f>IF(入試データ!D5="","",入試データ!D5)</f>
        <v>2.2999999999999998</v>
      </c>
      <c r="D5" s="24">
        <f>IF(入試データ!G5="","",入試データ!G5)</f>
        <v>2.1</v>
      </c>
      <c r="E5" s="24">
        <f>IF(入試データ!J5="","",入試データ!J5)</f>
        <v>2.1</v>
      </c>
      <c r="F5" s="24">
        <f>IF(入試データ!M5="","",入試データ!M5)</f>
        <v>1.9</v>
      </c>
      <c r="G5" s="24">
        <f>IF(入試データ!P5="","",入試データ!P5)</f>
        <v>2.1</v>
      </c>
    </row>
    <row r="6" spans="2:7" s="1" customFormat="1" x14ac:dyDescent="0.15">
      <c r="B6" s="2">
        <f>入試データ!B6</f>
        <v>7</v>
      </c>
      <c r="C6" s="2">
        <f>IF(入試データ!D6="","",入試データ!D6)</f>
        <v>2.2999999999999998</v>
      </c>
      <c r="D6" s="2">
        <f>IF(入試データ!G6="","",入試データ!G6)</f>
        <v>1.6</v>
      </c>
      <c r="E6" s="2">
        <f>IF(入試データ!J6="","",入試データ!J6)</f>
        <v>2.2999999999999998</v>
      </c>
      <c r="F6" s="2">
        <f>IF(入試データ!M6="","",入試データ!M6)</f>
        <v>2.1</v>
      </c>
      <c r="G6" s="2">
        <f>IF(入試データ!P6="","",入試データ!P6)</f>
        <v>2.1</v>
      </c>
    </row>
    <row r="7" spans="2:7" s="1" customFormat="1" x14ac:dyDescent="0.15">
      <c r="B7" s="2">
        <f>入試データ!B7</f>
        <v>8</v>
      </c>
      <c r="C7" s="2">
        <f>IF(入試データ!D7="","",入試データ!D7)</f>
        <v>2.1</v>
      </c>
      <c r="D7" s="2">
        <f>IF(入試データ!G7="","",入試データ!G7)</f>
        <v>2.1</v>
      </c>
      <c r="E7" s="2">
        <f>IF(入試データ!J7="","",入試データ!J7)</f>
        <v>2.5</v>
      </c>
      <c r="F7" s="2">
        <f>IF(入試データ!M7="","",入試データ!M7)</f>
        <v>0.9</v>
      </c>
      <c r="G7" s="2">
        <f>IF(入試データ!P7="","",入試データ!P7)</f>
        <v>1.9</v>
      </c>
    </row>
    <row r="8" spans="2:7" x14ac:dyDescent="0.15">
      <c r="B8" s="2">
        <f>入試データ!B8</f>
        <v>9</v>
      </c>
      <c r="C8" s="2">
        <f>IF(入試データ!D8="","",入試データ!D8)</f>
        <v>2.1</v>
      </c>
      <c r="D8" s="2">
        <f>IF(入試データ!G8="","",入試データ!G8)</f>
        <v>2.2999999999999998</v>
      </c>
      <c r="E8" s="2">
        <f>IF(入試データ!J8="","",入試データ!J8)</f>
        <v>2.9</v>
      </c>
      <c r="F8" s="2">
        <f>IF(入試データ!M8="","",入試データ!M8)</f>
        <v>1.6</v>
      </c>
      <c r="G8" s="2">
        <f>IF(入試データ!P8="","",入試データ!P8)</f>
        <v>2.2000000000000002</v>
      </c>
    </row>
    <row r="9" spans="2:7" x14ac:dyDescent="0.15">
      <c r="B9" s="2">
        <f>入試データ!B9</f>
        <v>10</v>
      </c>
      <c r="C9" s="2">
        <f>IF(入試データ!D9="","",入試データ!D9)</f>
        <v>2.1</v>
      </c>
      <c r="D9" s="2">
        <f>IF(入試データ!G9="","",入試データ!G9)</f>
        <v>2.2999999999999998</v>
      </c>
      <c r="E9" s="2">
        <f>IF(入試データ!J9="","",入試データ!J9)</f>
        <v>2.8</v>
      </c>
      <c r="F9" s="2">
        <f>IF(入試データ!M9="","",入試データ!M9)</f>
        <v>1.7</v>
      </c>
      <c r="G9" s="2">
        <f>IF(入試データ!P9="","",入試データ!P9)</f>
        <v>2.2000000000000002</v>
      </c>
    </row>
    <row r="10" spans="2:7" x14ac:dyDescent="0.15">
      <c r="B10" s="2">
        <f>入試データ!B10</f>
        <v>11</v>
      </c>
      <c r="C10" s="2">
        <f>IF(入試データ!D10="","",入試データ!D10)</f>
        <v>2.2000000000000002</v>
      </c>
      <c r="D10" s="2">
        <f>IF(入試データ!G10="","",入試データ!G10)</f>
        <v>2.1</v>
      </c>
      <c r="E10" s="2">
        <f>IF(入試データ!J10="","",入試データ!J10)</f>
        <v>2.9</v>
      </c>
      <c r="F10" s="2">
        <f>IF(入試データ!M10="","",入試データ!M10)</f>
        <v>2</v>
      </c>
      <c r="G10" s="2">
        <f>IF(入試データ!P10="","",入試データ!P10)</f>
        <v>2.2999999999999998</v>
      </c>
    </row>
    <row r="11" spans="2:7" x14ac:dyDescent="0.15">
      <c r="B11" s="2">
        <f>入試データ!B11</f>
        <v>12</v>
      </c>
      <c r="C11" s="2">
        <f>IF(入試データ!D11="","",入試データ!D11)</f>
        <v>1.9</v>
      </c>
      <c r="D11" s="2">
        <f>IF(入試データ!G11="","",入試データ!G11)</f>
        <v>2.5</v>
      </c>
      <c r="E11" s="2">
        <f>IF(入試データ!J11="","",入試データ!J11)</f>
        <v>2.7</v>
      </c>
      <c r="F11" s="2">
        <f>IF(入試データ!M11="","",入試データ!M11)</f>
        <v>1.5</v>
      </c>
      <c r="G11" s="2">
        <f>IF(入試データ!P11="","",入試データ!P11)</f>
        <v>2.2000000000000002</v>
      </c>
    </row>
    <row r="12" spans="2:7" x14ac:dyDescent="0.15">
      <c r="B12" s="2">
        <f>入試データ!B12</f>
        <v>13</v>
      </c>
      <c r="C12" s="2">
        <f>IF(入試データ!D12="","",入試データ!D12)</f>
        <v>1.8</v>
      </c>
      <c r="D12" s="2">
        <f>IF(入試データ!G12="","",入試データ!G12)</f>
        <v>2.7</v>
      </c>
      <c r="E12" s="2">
        <f>IF(入試データ!J12="","",入試データ!J12)</f>
        <v>2.8</v>
      </c>
      <c r="F12" s="2">
        <f>IF(入試データ!M12="","",入試データ!M12)</f>
        <v>2</v>
      </c>
      <c r="G12" s="2">
        <f>IF(入試データ!P12="","",入試データ!P12)</f>
        <v>2.2999999999999998</v>
      </c>
    </row>
    <row r="13" spans="2:7" x14ac:dyDescent="0.15">
      <c r="B13" s="2">
        <f>入試データ!B13</f>
        <v>14</v>
      </c>
      <c r="C13" s="2">
        <f>IF(入試データ!D13="","",入試データ!D13)</f>
        <v>2.1</v>
      </c>
      <c r="D13" s="2">
        <f>IF(入試データ!G13="","",入試データ!G13)</f>
        <v>2.2000000000000002</v>
      </c>
      <c r="E13" s="2">
        <f>IF(入試データ!J13="","",入試データ!J13)</f>
        <v>2.9</v>
      </c>
      <c r="F13" s="2">
        <f>IF(入試データ!M13="","",入試データ!M13)</f>
        <v>2.1</v>
      </c>
      <c r="G13" s="2">
        <f>IF(入試データ!P13="","",入試データ!P13)</f>
        <v>2.2999999999999998</v>
      </c>
    </row>
    <row r="14" spans="2:7" x14ac:dyDescent="0.15">
      <c r="B14" s="2">
        <f>入試データ!B14</f>
        <v>15</v>
      </c>
      <c r="C14" s="2">
        <v>2.1</v>
      </c>
      <c r="D14" s="2">
        <v>2</v>
      </c>
      <c r="E14" s="2">
        <v>2.4</v>
      </c>
      <c r="F14" s="2">
        <v>2.2000000000000002</v>
      </c>
      <c r="G14" s="2">
        <v>2.2000000000000002</v>
      </c>
    </row>
    <row r="15" spans="2:7" x14ac:dyDescent="0.15">
      <c r="B15" s="2">
        <f>入試データ!B15</f>
        <v>16</v>
      </c>
      <c r="C15" s="2">
        <v>2</v>
      </c>
      <c r="D15" s="2">
        <v>1.7</v>
      </c>
      <c r="E15" s="2">
        <v>2</v>
      </c>
      <c r="F15" s="2">
        <v>1.8</v>
      </c>
      <c r="G15" s="2">
        <v>1.9</v>
      </c>
    </row>
    <row r="16" spans="2:7" x14ac:dyDescent="0.15">
      <c r="B16" s="2">
        <f>入試データ!B16</f>
        <v>17</v>
      </c>
      <c r="C16" s="2">
        <v>2.1</v>
      </c>
      <c r="D16" s="2">
        <v>1.8</v>
      </c>
      <c r="E16" s="2">
        <v>1.9</v>
      </c>
      <c r="F16" s="2">
        <v>1.5</v>
      </c>
      <c r="G16" s="2">
        <v>1.8</v>
      </c>
    </row>
    <row r="17" spans="2:7" x14ac:dyDescent="0.15">
      <c r="B17" s="2">
        <f>入試データ!B17</f>
        <v>18</v>
      </c>
      <c r="C17" s="2">
        <v>1.7</v>
      </c>
      <c r="D17" s="2">
        <v>2.4</v>
      </c>
      <c r="E17" s="2">
        <v>2</v>
      </c>
      <c r="F17" s="2">
        <v>1.9</v>
      </c>
      <c r="G17" s="2">
        <v>2</v>
      </c>
    </row>
    <row r="18" spans="2:7" x14ac:dyDescent="0.15">
      <c r="B18" s="2">
        <f>入試データ!B18</f>
        <v>19</v>
      </c>
      <c r="C18" s="2">
        <v>2.8</v>
      </c>
      <c r="D18" s="2">
        <v>1.7</v>
      </c>
      <c r="E18" s="2">
        <v>1.3</v>
      </c>
      <c r="F18" s="2">
        <v>1.9</v>
      </c>
      <c r="G18" s="2">
        <v>1.9</v>
      </c>
    </row>
    <row r="19" spans="2:7" x14ac:dyDescent="0.15">
      <c r="B19" s="2">
        <f>入試データ!B19</f>
        <v>20</v>
      </c>
      <c r="C19" s="2">
        <v>1.9</v>
      </c>
      <c r="D19" s="2">
        <v>1.7</v>
      </c>
      <c r="E19" s="2">
        <v>2.5</v>
      </c>
      <c r="F19" s="2">
        <v>2.2999999999999998</v>
      </c>
      <c r="G19" s="2">
        <v>2.1</v>
      </c>
    </row>
    <row r="20" spans="2:7" x14ac:dyDescent="0.15">
      <c r="B20" s="2">
        <f>入試データ!B20</f>
        <v>21</v>
      </c>
      <c r="C20" s="2">
        <v>1.2</v>
      </c>
      <c r="D20" s="2">
        <v>2.1</v>
      </c>
      <c r="E20" s="2">
        <v>1.9</v>
      </c>
      <c r="F20" s="2">
        <v>2.2999999999999998</v>
      </c>
      <c r="G20" s="2">
        <v>1.9</v>
      </c>
    </row>
    <row r="21" spans="2:7" x14ac:dyDescent="0.15">
      <c r="B21" s="2">
        <f>入試データ!B21</f>
        <v>22</v>
      </c>
      <c r="C21" s="24">
        <f>IF(入試データ!D21="","",入試データ!D21)</f>
        <v>2</v>
      </c>
      <c r="D21" s="24">
        <f>IF(入試データ!G21="","",入試データ!G21)</f>
        <v>1.8</v>
      </c>
      <c r="E21" s="24">
        <f>IF(入試データ!J21="","",入試データ!J21)</f>
        <v>2</v>
      </c>
      <c r="F21" s="24">
        <f>IF(入試データ!M21="","",入試データ!M21)</f>
        <v>1.7</v>
      </c>
      <c r="G21" s="24">
        <f>IF(入試データ!P21="","",入試データ!P21)</f>
        <v>1.9</v>
      </c>
    </row>
    <row r="22" spans="2:7" x14ac:dyDescent="0.15">
      <c r="B22" s="30">
        <v>23</v>
      </c>
      <c r="C22" s="30">
        <f>IF(入試データ!D22="","",入試データ!D22)</f>
        <v>1.5</v>
      </c>
      <c r="D22" s="30">
        <f>IF(入試データ!G22="","",入試データ!G22)</f>
        <v>1.5</v>
      </c>
      <c r="E22" s="30">
        <f>IF(入試データ!J22="","",入試データ!J22)</f>
        <v>1.9</v>
      </c>
      <c r="F22" s="30">
        <f>IF(入試データ!M22="","",入試データ!M22)</f>
        <v>1.6</v>
      </c>
      <c r="G22" s="30">
        <f>IF(入試データ!P22="","",入試データ!P22)</f>
        <v>1.6</v>
      </c>
    </row>
    <row r="23" spans="2:7" x14ac:dyDescent="0.15">
      <c r="B23" s="30">
        <v>24</v>
      </c>
      <c r="C23" s="30">
        <f>IF(入試データ!D23="","",入試データ!D23)</f>
        <v>1.7</v>
      </c>
      <c r="D23" s="30">
        <f>IF(入試データ!G23="","",入試データ!G23)</f>
        <v>1.7</v>
      </c>
      <c r="E23" s="30">
        <f>IF(入試データ!J23="","",入試データ!J23)</f>
        <v>2.6</v>
      </c>
      <c r="F23" s="30">
        <f>IF(入試データ!M23="","",入試データ!M23)</f>
        <v>2.4</v>
      </c>
      <c r="G23" s="30">
        <f>IF(入試データ!P23="","",入試データ!P23)</f>
        <v>2.1</v>
      </c>
    </row>
    <row r="24" spans="2:7" x14ac:dyDescent="0.15">
      <c r="B24" s="30">
        <v>25</v>
      </c>
      <c r="C24" s="30">
        <f>IF(入試データ!D24="","",入試データ!D24)</f>
        <v>1.7</v>
      </c>
      <c r="D24" s="30">
        <f>IF(入試データ!G24="","",入試データ!G24)</f>
        <v>2.2999999999999998</v>
      </c>
      <c r="E24" s="30">
        <f>IF(入試データ!J24="","",入試データ!J24)</f>
        <v>2</v>
      </c>
      <c r="F24" s="30">
        <f>IF(入試データ!M24="","",入試データ!M24)</f>
        <v>2</v>
      </c>
      <c r="G24" s="30">
        <f>IF(入試データ!P24="","",入試データ!P24)</f>
        <v>2</v>
      </c>
    </row>
    <row r="25" spans="2:7" x14ac:dyDescent="0.15">
      <c r="B25" s="30">
        <v>26</v>
      </c>
      <c r="C25" s="30">
        <f>IF(入試データ!D25="","",入試データ!D25)</f>
        <v>1.7</v>
      </c>
      <c r="D25" s="30">
        <f>IF(入試データ!G25="","",入試データ!G25)</f>
        <v>1</v>
      </c>
      <c r="E25" s="30">
        <f>IF(入試データ!J25="","",入試データ!J25)</f>
        <v>2.1</v>
      </c>
      <c r="F25" s="30">
        <f>IF(入試データ!M25="","",入試データ!M25)</f>
        <v>1.6</v>
      </c>
      <c r="G25" s="30">
        <f>IF(入試データ!P25="","",入試データ!P25)</f>
        <v>1.6</v>
      </c>
    </row>
    <row r="26" spans="2:7" x14ac:dyDescent="0.15">
      <c r="B26" s="30">
        <v>27</v>
      </c>
      <c r="C26" s="30">
        <f>IF(入試データ!D26="","",入試データ!D26)</f>
        <v>1.5</v>
      </c>
      <c r="D26" s="30">
        <f>IF(入試データ!G26="","",入試データ!G26)</f>
        <v>1.9</v>
      </c>
      <c r="E26" s="30">
        <f>IF(入試データ!J26="","",入試データ!J26)</f>
        <v>2</v>
      </c>
      <c r="F26" s="30">
        <f>IF(入試データ!M26="","",入試データ!M26)</f>
        <v>1.8</v>
      </c>
      <c r="G26" s="30">
        <f>IF(入試データ!P26="","",入試データ!P26)</f>
        <v>1.8</v>
      </c>
    </row>
    <row r="27" spans="2:7" x14ac:dyDescent="0.15">
      <c r="B27" s="30">
        <v>28</v>
      </c>
      <c r="C27" s="30">
        <f>IF(入試データ!D27="","",入試データ!D27)</f>
        <v>1.9</v>
      </c>
      <c r="D27" s="30">
        <f>IF(入試データ!G27="","",入試データ!G27)</f>
        <v>1.2</v>
      </c>
      <c r="E27" s="30">
        <f>IF(入試データ!J27="","",入試データ!J27)</f>
        <v>2</v>
      </c>
      <c r="F27" s="30">
        <f>IF(入試データ!M27="","",入試データ!M27)</f>
        <v>1.5</v>
      </c>
      <c r="G27" s="30">
        <f>IF(入試データ!P27="","",入試データ!P27)</f>
        <v>1.6</v>
      </c>
    </row>
    <row r="28" spans="2:7" x14ac:dyDescent="0.15">
      <c r="B28" s="30">
        <v>29</v>
      </c>
      <c r="C28" s="33">
        <f>IF(入試データ!D28="","",入試データ!D28)</f>
        <v>1.325</v>
      </c>
      <c r="D28" s="33">
        <f>IF(入試データ!G28="","",入試データ!G28)</f>
        <v>1.2250000000000001</v>
      </c>
      <c r="E28" s="33">
        <f>IF(入試データ!J28="","",入試データ!J28)</f>
        <v>2.35</v>
      </c>
      <c r="F28" s="33">
        <f>IF(入試データ!M28="","",入試データ!M28)</f>
        <v>1.9750000000000001</v>
      </c>
      <c r="G28" s="33">
        <f>IF(入試データ!P28="","",入試データ!P28)</f>
        <v>1.71875</v>
      </c>
    </row>
    <row r="29" spans="2:7" x14ac:dyDescent="0.15">
      <c r="B29" s="30">
        <v>30</v>
      </c>
      <c r="C29" s="33">
        <f>IF(入試データ!D29="","",入試データ!D29)</f>
        <v>1.35</v>
      </c>
      <c r="D29" s="33">
        <f>IF(入試データ!G29="","",入試データ!G29)</f>
        <v>1.375</v>
      </c>
      <c r="E29" s="33">
        <f>IF(入試データ!J29="","",入試データ!J29)</f>
        <v>1.7250000000000001</v>
      </c>
      <c r="F29" s="33">
        <f>IF(入試データ!M29="","",入試データ!M29)</f>
        <v>1.3</v>
      </c>
      <c r="G29" s="33">
        <f>IF(入試データ!P29="","",入試データ!P29)</f>
        <v>1.4375</v>
      </c>
    </row>
    <row r="30" spans="2:7" x14ac:dyDescent="0.15">
      <c r="B30" s="30">
        <v>31</v>
      </c>
      <c r="C30" s="33">
        <f>IF(入試データ!D30="","",入試データ!D30)</f>
        <v>1.6</v>
      </c>
      <c r="D30" s="33">
        <f>IF(入試データ!G30="","",入試データ!G30)</f>
        <v>1.45</v>
      </c>
      <c r="E30" s="33">
        <f>IF(入試データ!J30="","",入試データ!J30)</f>
        <v>1.625</v>
      </c>
      <c r="F30" s="33">
        <f>IF(入試データ!M30="","",入試データ!M30)</f>
        <v>1.4</v>
      </c>
      <c r="G30" s="33">
        <f>IF(入試データ!P30="","",入試データ!P30)</f>
        <v>1.51875</v>
      </c>
    </row>
    <row r="31" spans="2:7" x14ac:dyDescent="0.15">
      <c r="B31" s="30">
        <v>2</v>
      </c>
      <c r="C31" s="33">
        <f>IF(入試データ!D31="","",入試データ!D31)</f>
        <v>1.2250000000000001</v>
      </c>
      <c r="D31" s="33">
        <f>IF(入試データ!G31="","",入試データ!G31)</f>
        <v>1.325</v>
      </c>
      <c r="E31" s="33">
        <f>IF(入試データ!J31="","",入試データ!J31)</f>
        <v>1.625</v>
      </c>
      <c r="F31" s="33">
        <f>IF(入試データ!M31="","",入試データ!M31)</f>
        <v>1.2749999999999999</v>
      </c>
      <c r="G31" s="33">
        <f>IF(入試データ!P31="","",入試データ!P31)</f>
        <v>1.3625</v>
      </c>
    </row>
    <row r="32" spans="2:7" x14ac:dyDescent="0.15">
      <c r="B32" s="30">
        <v>3</v>
      </c>
      <c r="C32" s="33">
        <f>IF(入試データ!D32="","",入試データ!D32)</f>
        <v>1.35</v>
      </c>
      <c r="D32" s="33">
        <f>IF(入試データ!G32="","",入試データ!G32)</f>
        <v>1.5</v>
      </c>
      <c r="E32" s="33">
        <f>IF(入試データ!J32="","",入試データ!J32)</f>
        <v>1.55</v>
      </c>
      <c r="F32" s="33">
        <f>IF(入試データ!M32="","",入試データ!M32)</f>
        <v>1.425</v>
      </c>
      <c r="G32" s="33">
        <f>IF(入試データ!P32="","",入試データ!P32)</f>
        <v>1.45625</v>
      </c>
    </row>
    <row r="33" spans="2:7" x14ac:dyDescent="0.15">
      <c r="B33" s="30">
        <v>4</v>
      </c>
      <c r="C33" s="33">
        <f>IF(入試データ!D33="","",入試データ!D33)</f>
        <v>1.05</v>
      </c>
      <c r="D33" s="33">
        <f>IF(入試データ!G33="","",入試データ!G33)</f>
        <v>1.2</v>
      </c>
      <c r="E33" s="33">
        <f>IF(入試データ!J33="","",入試データ!J33)</f>
        <v>1.3</v>
      </c>
      <c r="F33" s="33">
        <f>IF(入試データ!M33="","",入試データ!M33)</f>
        <v>1.45</v>
      </c>
      <c r="G33" s="33">
        <f>IF(入試データ!P33="","",入試データ!P33)</f>
        <v>1.25</v>
      </c>
    </row>
    <row r="34" spans="2:7" x14ac:dyDescent="0.15">
      <c r="B34" s="30">
        <v>5</v>
      </c>
      <c r="C34" s="33">
        <f>IF(入試データ!D34="","",入試データ!D34)</f>
        <v>1.325</v>
      </c>
      <c r="D34" s="33">
        <f>IF(入試データ!G34="","",入試データ!G34)</f>
        <v>1.25</v>
      </c>
      <c r="E34" s="33">
        <f>IF(入試データ!J34="","",入試データ!J34)</f>
        <v>1.65</v>
      </c>
      <c r="F34" s="33">
        <f>IF(入試データ!M34="","",入試データ!M34)</f>
        <v>1.675</v>
      </c>
      <c r="G34" s="33">
        <f>IF(入試データ!P34="","",入試データ!P34)</f>
        <v>1.4750000000000001</v>
      </c>
    </row>
    <row r="35" spans="2:7" x14ac:dyDescent="0.15">
      <c r="B35" s="30">
        <v>6</v>
      </c>
      <c r="C35" s="33">
        <f>IF(入試データ!D35="","",入試データ!D35)</f>
        <v>1.55</v>
      </c>
      <c r="D35" s="33">
        <f>IF(入試データ!G35="","",入試データ!G35)</f>
        <v>1.25</v>
      </c>
      <c r="E35" s="33">
        <f>IF(入試データ!J35="","",入試データ!J35)</f>
        <v>1.825</v>
      </c>
      <c r="F35" s="33">
        <f>IF(入試データ!M35="","",入試データ!M35)</f>
        <v>1.5249999999999999</v>
      </c>
      <c r="G35" s="33">
        <f>IF(入試データ!P35="","",入試データ!P35)</f>
        <v>1.5375000000000001</v>
      </c>
    </row>
  </sheetData>
  <mergeCells count="1">
    <mergeCell ref="B2:C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入試データ</vt:lpstr>
      <vt:lpstr>入試倍率グラフ</vt:lpstr>
    </vt:vector>
  </TitlesOfParts>
  <Company>佐世保高専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孝之</dc:creator>
  <cp:lastModifiedBy>池田　愛【佐世保】</cp:lastModifiedBy>
  <cp:lastPrinted>2024-06-25T04:33:05Z</cp:lastPrinted>
  <dcterms:created xsi:type="dcterms:W3CDTF">2006-01-25T14:57:31Z</dcterms:created>
  <dcterms:modified xsi:type="dcterms:W3CDTF">2024-06-25T04:33:07Z</dcterms:modified>
</cp:coreProperties>
</file>