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nitsc\Nextcloud\情報処理センター\ホームページ関連\00ホームページ更新\2024\202406\2406【教育データベース】入試担当分\"/>
    </mc:Choice>
  </mc:AlternateContent>
  <xr:revisionPtr revIDLastSave="0" documentId="13_ncr:1_{621D653F-A2E3-4182-B8E7-2C5C3E0561AB}" xr6:coauthVersionLast="47" xr6:coauthVersionMax="47" xr10:uidLastSave="{00000000-0000-0000-0000-000000000000}"/>
  <bookViews>
    <workbookView xWindow="-120" yWindow="-120" windowWidth="29040" windowHeight="15720" firstSheet="13" activeTab="19" xr2:uid="{00000000-000D-0000-FFFF-FFFF00000000}"/>
  </bookViews>
  <sheets>
    <sheet name="H16年度" sheetId="1" r:id="rId1"/>
    <sheet name="H17年度" sheetId="4" r:id="rId2"/>
    <sheet name="H18年度" sheetId="5" r:id="rId3"/>
    <sheet name="H19年度" sheetId="3" r:id="rId4"/>
    <sheet name="H20年度" sheetId="6" r:id="rId5"/>
    <sheet name="H21年度" sheetId="7" r:id="rId6"/>
    <sheet name="H22年度" sheetId="8" r:id="rId7"/>
    <sheet name="H23年度" sheetId="9" r:id="rId8"/>
    <sheet name="H24年度" sheetId="10" r:id="rId9"/>
    <sheet name="H25年度" sheetId="11" r:id="rId10"/>
    <sheet name="H26年度 " sheetId="12" r:id="rId11"/>
    <sheet name="H27年度 " sheetId="13" r:id="rId12"/>
    <sheet name="H28年度" sheetId="14" r:id="rId13"/>
    <sheet name="H29年度" sheetId="15" r:id="rId14"/>
    <sheet name="H31年度" sheetId="16" r:id="rId15"/>
    <sheet name="R02年度" sheetId="18" r:id="rId16"/>
    <sheet name="R03年度" sheetId="19" r:id="rId17"/>
    <sheet name="R04年度" sheetId="20" r:id="rId18"/>
    <sheet name="R05年度" sheetId="22" r:id="rId19"/>
    <sheet name="R06年度" sheetId="21" r:id="rId20"/>
  </sheets>
  <definedNames>
    <definedName name="_xlnm.Print_Area" localSheetId="11">'H27年度 '!$A$1:$U$135</definedName>
    <definedName name="_xlnm.Print_Area" localSheetId="12">H28年度!$A$1:$U$135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6" i="22" l="1"/>
  <c r="F275" i="22"/>
  <c r="F274" i="22"/>
  <c r="F273" i="22"/>
  <c r="F272" i="22"/>
  <c r="F271" i="22"/>
  <c r="F270" i="22"/>
  <c r="F269" i="22"/>
  <c r="F268" i="22"/>
  <c r="F267" i="22"/>
  <c r="F266" i="22"/>
  <c r="F265" i="22"/>
  <c r="F264" i="22"/>
  <c r="F263" i="22"/>
  <c r="F262" i="22"/>
  <c r="F261" i="22"/>
  <c r="F260" i="22"/>
  <c r="F259" i="22"/>
  <c r="F258" i="22"/>
  <c r="F257" i="22"/>
  <c r="T252" i="22"/>
  <c r="S252" i="22"/>
  <c r="R252" i="22"/>
  <c r="Q252" i="22"/>
  <c r="P252" i="22"/>
  <c r="O252" i="22"/>
  <c r="N252" i="22"/>
  <c r="M252" i="22"/>
  <c r="L252" i="22"/>
  <c r="K252" i="22"/>
  <c r="J252" i="22"/>
  <c r="F252" i="22"/>
  <c r="C252" i="22"/>
  <c r="D250" i="22" s="1"/>
  <c r="D251" i="22"/>
  <c r="C244" i="22"/>
  <c r="D243" i="22" s="1"/>
  <c r="D240" i="22"/>
  <c r="C235" i="22"/>
  <c r="D231" i="22" s="1"/>
  <c r="D232" i="22"/>
  <c r="F223" i="22"/>
  <c r="F195" i="22"/>
  <c r="F191" i="22"/>
  <c r="F187" i="22"/>
  <c r="F179" i="22"/>
  <c r="F175" i="22"/>
  <c r="F171" i="22"/>
  <c r="F167" i="22"/>
  <c r="F163" i="22"/>
  <c r="F159" i="22"/>
  <c r="F155" i="22"/>
  <c r="F151" i="22"/>
  <c r="F147" i="22"/>
  <c r="F143" i="22"/>
  <c r="F139" i="22"/>
  <c r="F135" i="22"/>
  <c r="F131" i="22"/>
  <c r="D123" i="22"/>
  <c r="E122" i="22"/>
  <c r="E121" i="22"/>
  <c r="E120" i="22"/>
  <c r="E119" i="22"/>
  <c r="E118" i="22"/>
  <c r="E117" i="22"/>
  <c r="E123" i="22" s="1"/>
  <c r="C112" i="22"/>
  <c r="D110" i="22" s="1"/>
  <c r="D111" i="22"/>
  <c r="F100" i="22"/>
  <c r="F96" i="22"/>
  <c r="F92" i="22"/>
  <c r="F88" i="22"/>
  <c r="F84" i="22"/>
  <c r="F80" i="22"/>
  <c r="F72" i="22"/>
  <c r="F68" i="22"/>
  <c r="F64" i="22"/>
  <c r="F60" i="22"/>
  <c r="F56" i="22"/>
  <c r="F52" i="22"/>
  <c r="F48" i="22"/>
  <c r="F44" i="22"/>
  <c r="F40" i="22"/>
  <c r="F36" i="22"/>
  <c r="F32" i="22"/>
  <c r="F28" i="22"/>
  <c r="C20" i="22"/>
  <c r="D19" i="22" s="1"/>
  <c r="C10" i="22"/>
  <c r="D8" i="22" s="1"/>
  <c r="D9" i="22"/>
  <c r="F224" i="22" l="1"/>
  <c r="G185" i="22" s="1"/>
  <c r="D234" i="22"/>
  <c r="F276" i="22"/>
  <c r="D106" i="22"/>
  <c r="D107" i="22"/>
  <c r="D233" i="22"/>
  <c r="D108" i="22"/>
  <c r="D112" i="22" s="1"/>
  <c r="F101" i="22"/>
  <c r="G26" i="22" s="1"/>
  <c r="G60" i="22"/>
  <c r="D229" i="22"/>
  <c r="D230" i="22"/>
  <c r="G163" i="22"/>
  <c r="G223" i="22"/>
  <c r="G48" i="22"/>
  <c r="G222" i="22"/>
  <c r="G191" i="22"/>
  <c r="G188" i="22"/>
  <c r="G178" i="22"/>
  <c r="G168" i="22"/>
  <c r="G165" i="22"/>
  <c r="G162" i="22"/>
  <c r="G152" i="22"/>
  <c r="G149" i="22"/>
  <c r="G146" i="22"/>
  <c r="G136" i="22"/>
  <c r="G133" i="22"/>
  <c r="G130" i="22"/>
  <c r="G220" i="22"/>
  <c r="G170" i="22"/>
  <c r="G160" i="22"/>
  <c r="G154" i="22"/>
  <c r="G144" i="22"/>
  <c r="G192" i="22"/>
  <c r="G186" i="22"/>
  <c r="G175" i="22"/>
  <c r="G172" i="22"/>
  <c r="G166" i="22"/>
  <c r="G159" i="22"/>
  <c r="G156" i="22"/>
  <c r="G150" i="22"/>
  <c r="G143" i="22"/>
  <c r="G137" i="22"/>
  <c r="G221" i="22"/>
  <c r="G194" i="22"/>
  <c r="G184" i="22"/>
  <c r="G177" i="22"/>
  <c r="G174" i="22"/>
  <c r="G164" i="22"/>
  <c r="G161" i="22"/>
  <c r="G158" i="22"/>
  <c r="G148" i="22"/>
  <c r="G145" i="22"/>
  <c r="G142" i="22"/>
  <c r="G132" i="22"/>
  <c r="G129" i="22"/>
  <c r="G193" i="22"/>
  <c r="G190" i="22"/>
  <c r="G176" i="22"/>
  <c r="G173" i="22"/>
  <c r="G157" i="22"/>
  <c r="G141" i="22"/>
  <c r="G138" i="22"/>
  <c r="G128" i="22"/>
  <c r="G195" i="22"/>
  <c r="G189" i="22"/>
  <c r="G169" i="22"/>
  <c r="G153" i="22"/>
  <c r="G140" i="22"/>
  <c r="G134" i="22"/>
  <c r="G147" i="22"/>
  <c r="G179" i="22"/>
  <c r="G32" i="22"/>
  <c r="G100" i="22"/>
  <c r="G135" i="22"/>
  <c r="G151" i="22"/>
  <c r="G167" i="22"/>
  <c r="G187" i="22"/>
  <c r="G139" i="22"/>
  <c r="G155" i="22"/>
  <c r="G171" i="22"/>
  <c r="G64" i="22"/>
  <c r="G61" i="22"/>
  <c r="G58" i="22"/>
  <c r="G55" i="22"/>
  <c r="G45" i="22"/>
  <c r="G42" i="22"/>
  <c r="G39" i="22"/>
  <c r="G29" i="22"/>
  <c r="G49" i="22"/>
  <c r="G43" i="22"/>
  <c r="G36" i="22"/>
  <c r="G33" i="22"/>
  <c r="G27" i="22"/>
  <c r="G93" i="22"/>
  <c r="G90" i="22"/>
  <c r="G87" i="22"/>
  <c r="G63" i="22"/>
  <c r="G53" i="22"/>
  <c r="G47" i="22"/>
  <c r="G37" i="22"/>
  <c r="G31" i="22"/>
  <c r="G98" i="22"/>
  <c r="G95" i="22"/>
  <c r="G88" i="22"/>
  <c r="G131" i="22"/>
  <c r="D7" i="22"/>
  <c r="D18" i="22"/>
  <c r="D242" i="22"/>
  <c r="D249" i="22"/>
  <c r="D252" i="22" s="1"/>
  <c r="D16" i="22"/>
  <c r="D6" i="22"/>
  <c r="D10" i="22" s="1"/>
  <c r="D17" i="22"/>
  <c r="D241" i="22"/>
  <c r="D244" i="22" s="1"/>
  <c r="D15" i="22"/>
  <c r="G71" i="22" l="1"/>
  <c r="G78" i="22"/>
  <c r="G92" i="22"/>
  <c r="G96" i="22"/>
  <c r="G80" i="22"/>
  <c r="D235" i="22"/>
  <c r="G68" i="22"/>
  <c r="G41" i="22"/>
  <c r="G69" i="22"/>
  <c r="G35" i="22"/>
  <c r="G84" i="22"/>
  <c r="G94" i="22"/>
  <c r="G51" i="22"/>
  <c r="G54" i="22"/>
  <c r="G83" i="22"/>
  <c r="G66" i="22"/>
  <c r="G59" i="22"/>
  <c r="G25" i="22"/>
  <c r="G28" i="22"/>
  <c r="G82" i="22"/>
  <c r="G72" i="22"/>
  <c r="G56" i="22"/>
  <c r="G57" i="22"/>
  <c r="G52" i="22"/>
  <c r="G86" i="22"/>
  <c r="G81" i="22"/>
  <c r="G40" i="22"/>
  <c r="G91" i="22"/>
  <c r="G50" i="22"/>
  <c r="G30" i="22"/>
  <c r="G65" i="22"/>
  <c r="G89" i="22"/>
  <c r="G79" i="22"/>
  <c r="G70" i="22"/>
  <c r="G99" i="22"/>
  <c r="G44" i="22"/>
  <c r="G62" i="22"/>
  <c r="G38" i="22"/>
  <c r="G34" i="22"/>
  <c r="G97" i="22"/>
  <c r="G46" i="22"/>
  <c r="G67" i="22"/>
  <c r="G85" i="22"/>
  <c r="G77" i="22"/>
  <c r="D20" i="22"/>
  <c r="G224" i="22"/>
  <c r="G101" i="22" l="1"/>
  <c r="E276" i="21"/>
  <c r="F131" i="21"/>
  <c r="C10" i="21" l="1"/>
  <c r="F195" i="21" l="1"/>
  <c r="F187" i="21"/>
  <c r="F155" i="21"/>
  <c r="F143" i="21"/>
  <c r="F139" i="21"/>
  <c r="F135" i="21"/>
  <c r="F96" i="21" l="1"/>
  <c r="F84" i="21"/>
  <c r="F64" i="21"/>
  <c r="T252" i="21" l="1"/>
  <c r="S252" i="21"/>
  <c r="R252" i="21"/>
  <c r="Q252" i="21"/>
  <c r="P252" i="21"/>
  <c r="O252" i="21"/>
  <c r="N252" i="21"/>
  <c r="M252" i="21"/>
  <c r="L252" i="21"/>
  <c r="K252" i="21"/>
  <c r="J252" i="21"/>
  <c r="F252" i="21"/>
  <c r="C252" i="21"/>
  <c r="D249" i="21" s="1"/>
  <c r="D251" i="21"/>
  <c r="C244" i="21"/>
  <c r="C235" i="21"/>
  <c r="F223" i="21"/>
  <c r="F191" i="21"/>
  <c r="F179" i="21"/>
  <c r="F175" i="21"/>
  <c r="F171" i="21"/>
  <c r="F167" i="21"/>
  <c r="F163" i="21"/>
  <c r="F159" i="21"/>
  <c r="F151" i="21"/>
  <c r="F147" i="21"/>
  <c r="D123" i="21"/>
  <c r="C112" i="21"/>
  <c r="D109" i="21" s="1"/>
  <c r="F100" i="21"/>
  <c r="F92" i="21"/>
  <c r="F88" i="21"/>
  <c r="F80" i="21"/>
  <c r="F72" i="21"/>
  <c r="F68" i="21"/>
  <c r="F60" i="21"/>
  <c r="F56" i="21"/>
  <c r="F52" i="21"/>
  <c r="F48" i="21"/>
  <c r="F44" i="21"/>
  <c r="F40" i="21"/>
  <c r="F36" i="21"/>
  <c r="F32" i="21"/>
  <c r="F28" i="21"/>
  <c r="C20" i="21"/>
  <c r="F101" i="21" l="1"/>
  <c r="F272" i="21"/>
  <c r="F268" i="21"/>
  <c r="F264" i="21"/>
  <c r="F260" i="21"/>
  <c r="F265" i="21"/>
  <c r="F275" i="21"/>
  <c r="F271" i="21"/>
  <c r="F267" i="21"/>
  <c r="F263" i="21"/>
  <c r="F259" i="21"/>
  <c r="F273" i="21"/>
  <c r="F257" i="21"/>
  <c r="F274" i="21"/>
  <c r="F270" i="21"/>
  <c r="F266" i="21"/>
  <c r="F262" i="21"/>
  <c r="F258" i="21"/>
  <c r="F269" i="21"/>
  <c r="F261" i="21"/>
  <c r="D240" i="21"/>
  <c r="D243" i="21"/>
  <c r="D242" i="21"/>
  <c r="D241" i="21"/>
  <c r="D234" i="21"/>
  <c r="D230" i="21"/>
  <c r="D233" i="21"/>
  <c r="D229" i="21"/>
  <c r="D232" i="21"/>
  <c r="D231" i="21"/>
  <c r="E122" i="21"/>
  <c r="E118" i="21"/>
  <c r="E121" i="21"/>
  <c r="E117" i="21"/>
  <c r="E120" i="21"/>
  <c r="E119" i="21"/>
  <c r="D111" i="21"/>
  <c r="D106" i="21"/>
  <c r="D107" i="21"/>
  <c r="D110" i="21"/>
  <c r="D108" i="21"/>
  <c r="D250" i="21"/>
  <c r="D252" i="21" s="1"/>
  <c r="D16" i="21"/>
  <c r="D15" i="21"/>
  <c r="D18" i="21"/>
  <c r="D19" i="21"/>
  <c r="D17" i="21"/>
  <c r="D9" i="21"/>
  <c r="D8" i="21"/>
  <c r="D6" i="21"/>
  <c r="D7" i="21"/>
  <c r="F224" i="21"/>
  <c r="G223" i="21" s="1"/>
  <c r="H188" i="20"/>
  <c r="F179" i="20"/>
  <c r="F175" i="20"/>
  <c r="F183" i="20"/>
  <c r="F84" i="20"/>
  <c r="F80" i="20"/>
  <c r="E123" i="21" l="1"/>
  <c r="D112" i="21"/>
  <c r="D20" i="21"/>
  <c r="D10" i="21"/>
  <c r="F276" i="21"/>
  <c r="D244" i="21"/>
  <c r="D235" i="21"/>
  <c r="G167" i="21"/>
  <c r="G220" i="21"/>
  <c r="G192" i="21"/>
  <c r="G188" i="21"/>
  <c r="G184" i="21"/>
  <c r="G176" i="21"/>
  <c r="G160" i="21"/>
  <c r="G148" i="21"/>
  <c r="G132" i="21"/>
  <c r="G222" i="21"/>
  <c r="G194" i="21"/>
  <c r="G190" i="21"/>
  <c r="G186" i="21"/>
  <c r="G178" i="21"/>
  <c r="G174" i="21"/>
  <c r="G170" i="21"/>
  <c r="G166" i="21"/>
  <c r="G162" i="21"/>
  <c r="G158" i="21"/>
  <c r="G154" i="21"/>
  <c r="G150" i="21"/>
  <c r="G146" i="21"/>
  <c r="G142" i="21"/>
  <c r="G138" i="21"/>
  <c r="G134" i="21"/>
  <c r="G130" i="21"/>
  <c r="G221" i="21"/>
  <c r="G193" i="21"/>
  <c r="G189" i="21"/>
  <c r="G185" i="21"/>
  <c r="G177" i="21"/>
  <c r="G173" i="21"/>
  <c r="G169" i="21"/>
  <c r="G165" i="21"/>
  <c r="G161" i="21"/>
  <c r="G157" i="21"/>
  <c r="G153" i="21"/>
  <c r="G149" i="21"/>
  <c r="G145" i="21"/>
  <c r="G141" i="21"/>
  <c r="G137" i="21"/>
  <c r="G133" i="21"/>
  <c r="G129" i="21"/>
  <c r="G172" i="21"/>
  <c r="G168" i="21"/>
  <c r="G164" i="21"/>
  <c r="G156" i="21"/>
  <c r="G152" i="21"/>
  <c r="G144" i="21"/>
  <c r="G140" i="21"/>
  <c r="G136" i="21"/>
  <c r="G128" i="21"/>
  <c r="G143" i="21"/>
  <c r="G195" i="21"/>
  <c r="G135" i="21"/>
  <c r="G187" i="21"/>
  <c r="G155" i="21"/>
  <c r="G139" i="21"/>
  <c r="G175" i="21"/>
  <c r="G171" i="21"/>
  <c r="G147" i="21"/>
  <c r="G159" i="21"/>
  <c r="G151" i="21"/>
  <c r="G179" i="21"/>
  <c r="G163" i="21"/>
  <c r="G191" i="21"/>
  <c r="G131" i="21"/>
  <c r="G100" i="21"/>
  <c r="G96" i="21"/>
  <c r="G92" i="21"/>
  <c r="G88" i="21"/>
  <c r="G84" i="21"/>
  <c r="G80" i="21"/>
  <c r="G72" i="21"/>
  <c r="G68" i="21"/>
  <c r="G64" i="21"/>
  <c r="G60" i="21"/>
  <c r="G56" i="21"/>
  <c r="G52" i="21"/>
  <c r="G48" i="21"/>
  <c r="G44" i="21"/>
  <c r="G40" i="21"/>
  <c r="G36" i="21"/>
  <c r="G32" i="21"/>
  <c r="G94" i="21"/>
  <c r="G70" i="21"/>
  <c r="G58" i="21"/>
  <c r="G50" i="21"/>
  <c r="G42" i="21"/>
  <c r="G34" i="21"/>
  <c r="G26" i="21"/>
  <c r="G97" i="21"/>
  <c r="G81" i="21"/>
  <c r="G69" i="21"/>
  <c r="G61" i="21"/>
  <c r="G53" i="21"/>
  <c r="G49" i="21"/>
  <c r="G45" i="21"/>
  <c r="G37" i="21"/>
  <c r="G25" i="21"/>
  <c r="G99" i="21"/>
  <c r="G95" i="21"/>
  <c r="G91" i="21"/>
  <c r="G87" i="21"/>
  <c r="G83" i="21"/>
  <c r="G79" i="21"/>
  <c r="G71" i="21"/>
  <c r="G67" i="21"/>
  <c r="G63" i="21"/>
  <c r="G59" i="21"/>
  <c r="G55" i="21"/>
  <c r="G51" i="21"/>
  <c r="G47" i="21"/>
  <c r="G43" i="21"/>
  <c r="G39" i="21"/>
  <c r="G35" i="21"/>
  <c r="G31" i="21"/>
  <c r="G27" i="21"/>
  <c r="G98" i="21"/>
  <c r="G90" i="21"/>
  <c r="G86" i="21"/>
  <c r="G82" i="21"/>
  <c r="G78" i="21"/>
  <c r="G66" i="21"/>
  <c r="G62" i="21"/>
  <c r="G54" i="21"/>
  <c r="G46" i="21"/>
  <c r="G38" i="21"/>
  <c r="G30" i="21"/>
  <c r="G93" i="21"/>
  <c r="G89" i="21"/>
  <c r="G85" i="21"/>
  <c r="G77" i="21"/>
  <c r="G65" i="21"/>
  <c r="G57" i="21"/>
  <c r="G41" i="21"/>
  <c r="G33" i="21"/>
  <c r="G29" i="21"/>
  <c r="G28" i="21"/>
  <c r="V240" i="20"/>
  <c r="U240" i="20"/>
  <c r="T240" i="20"/>
  <c r="S240" i="20"/>
  <c r="R240" i="20"/>
  <c r="Q240" i="20"/>
  <c r="P240" i="20"/>
  <c r="O240" i="20"/>
  <c r="N240" i="20"/>
  <c r="M240" i="20"/>
  <c r="L240" i="20"/>
  <c r="H240" i="20"/>
  <c r="E240" i="20"/>
  <c r="F239" i="20" s="1"/>
  <c r="T216" i="20"/>
  <c r="S216" i="20"/>
  <c r="R216" i="20"/>
  <c r="Q216" i="20"/>
  <c r="P216" i="20"/>
  <c r="O216" i="20"/>
  <c r="N216" i="20"/>
  <c r="M216" i="20"/>
  <c r="L216" i="20"/>
  <c r="K216" i="20"/>
  <c r="J216" i="20"/>
  <c r="F216" i="20"/>
  <c r="C216" i="20"/>
  <c r="D213" i="20" s="1"/>
  <c r="T208" i="20"/>
  <c r="S208" i="20"/>
  <c r="R208" i="20"/>
  <c r="Q208" i="20"/>
  <c r="P208" i="20"/>
  <c r="O208" i="20"/>
  <c r="N208" i="20"/>
  <c r="M208" i="20"/>
  <c r="L208" i="20"/>
  <c r="K208" i="20"/>
  <c r="J208" i="20"/>
  <c r="F208" i="20"/>
  <c r="C208" i="20"/>
  <c r="D207" i="20" s="1"/>
  <c r="S199" i="20"/>
  <c r="R199" i="20"/>
  <c r="Q199" i="20"/>
  <c r="P199" i="20"/>
  <c r="O199" i="20"/>
  <c r="N199" i="20"/>
  <c r="M199" i="20"/>
  <c r="L199" i="20"/>
  <c r="K199" i="20"/>
  <c r="J199" i="20"/>
  <c r="F199" i="20"/>
  <c r="C199" i="20"/>
  <c r="D198" i="20" s="1"/>
  <c r="V188" i="20"/>
  <c r="U188" i="20"/>
  <c r="T188" i="20"/>
  <c r="S188" i="20"/>
  <c r="R188" i="20"/>
  <c r="Q188" i="20"/>
  <c r="P188" i="20"/>
  <c r="O188" i="20"/>
  <c r="N188" i="20"/>
  <c r="M188" i="20"/>
  <c r="I188" i="20"/>
  <c r="F187" i="20"/>
  <c r="F171" i="20"/>
  <c r="F167" i="20"/>
  <c r="F163" i="20"/>
  <c r="F159" i="20"/>
  <c r="F155" i="20"/>
  <c r="F151" i="20"/>
  <c r="F147" i="20"/>
  <c r="F143" i="20"/>
  <c r="F139" i="20"/>
  <c r="F135" i="20"/>
  <c r="F131" i="20"/>
  <c r="F127" i="20"/>
  <c r="F123" i="20"/>
  <c r="F119" i="20"/>
  <c r="T111" i="20"/>
  <c r="S111" i="20"/>
  <c r="R111" i="20"/>
  <c r="Q111" i="20"/>
  <c r="P111" i="20"/>
  <c r="O111" i="20"/>
  <c r="N111" i="20"/>
  <c r="M111" i="20"/>
  <c r="L111" i="20"/>
  <c r="K111" i="20"/>
  <c r="G111" i="20"/>
  <c r="D111" i="20"/>
  <c r="E110" i="20" s="1"/>
  <c r="X100" i="20"/>
  <c r="W100" i="20"/>
  <c r="V100" i="20"/>
  <c r="U100" i="20"/>
  <c r="T100" i="20"/>
  <c r="S100" i="20"/>
  <c r="R100" i="20"/>
  <c r="Q100" i="20"/>
  <c r="O100" i="20"/>
  <c r="N100" i="20"/>
  <c r="M100" i="20"/>
  <c r="L100" i="20"/>
  <c r="K100" i="20"/>
  <c r="J100" i="20"/>
  <c r="I100" i="20"/>
  <c r="F100" i="20"/>
  <c r="C100" i="20"/>
  <c r="D99" i="20" s="1"/>
  <c r="U89" i="20"/>
  <c r="T89" i="20"/>
  <c r="S89" i="20"/>
  <c r="R89" i="20"/>
  <c r="Q89" i="20"/>
  <c r="P89" i="20"/>
  <c r="O89" i="20"/>
  <c r="N89" i="20"/>
  <c r="M89" i="20"/>
  <c r="L89" i="20"/>
  <c r="I89" i="20"/>
  <c r="F88" i="20"/>
  <c r="F76" i="20"/>
  <c r="F72" i="20"/>
  <c r="F68" i="20"/>
  <c r="F64" i="20"/>
  <c r="F60" i="20"/>
  <c r="F56" i="20"/>
  <c r="F52" i="20"/>
  <c r="F48" i="20"/>
  <c r="F44" i="20"/>
  <c r="F40" i="20"/>
  <c r="F36" i="20"/>
  <c r="F32" i="20"/>
  <c r="F28" i="20"/>
  <c r="F89" i="20" s="1"/>
  <c r="S20" i="20"/>
  <c r="R20" i="20"/>
  <c r="Q20" i="20"/>
  <c r="P20" i="20"/>
  <c r="O20" i="20"/>
  <c r="N20" i="20"/>
  <c r="M20" i="20"/>
  <c r="L20" i="20"/>
  <c r="K20" i="20"/>
  <c r="J20" i="20"/>
  <c r="C20" i="20"/>
  <c r="D19" i="20" s="1"/>
  <c r="R10" i="20"/>
  <c r="Q10" i="20"/>
  <c r="P10" i="20"/>
  <c r="O10" i="20"/>
  <c r="N10" i="20"/>
  <c r="M10" i="20"/>
  <c r="L10" i="20"/>
  <c r="K10" i="20"/>
  <c r="J10" i="20"/>
  <c r="C10" i="20"/>
  <c r="D6" i="20" s="1"/>
  <c r="G224" i="21" l="1"/>
  <c r="G101" i="21"/>
  <c r="F188" i="20"/>
  <c r="G173" i="20"/>
  <c r="F228" i="20"/>
  <c r="D95" i="20"/>
  <c r="E107" i="20"/>
  <c r="D193" i="20"/>
  <c r="E105" i="20"/>
  <c r="E106" i="20"/>
  <c r="D214" i="20"/>
  <c r="D215" i="20"/>
  <c r="D9" i="20"/>
  <c r="D96" i="20"/>
  <c r="D204" i="20"/>
  <c r="D205" i="20"/>
  <c r="D206" i="20"/>
  <c r="F224" i="20"/>
  <c r="F229" i="20"/>
  <c r="F230" i="20"/>
  <c r="F222" i="20"/>
  <c r="F234" i="20"/>
  <c r="D94" i="20"/>
  <c r="F223" i="20"/>
  <c r="F235" i="20"/>
  <c r="D195" i="20"/>
  <c r="D196" i="20"/>
  <c r="D194" i="20"/>
  <c r="D7" i="20"/>
  <c r="D197" i="20"/>
  <c r="D8" i="20"/>
  <c r="F236" i="20"/>
  <c r="F225" i="20"/>
  <c r="F231" i="20"/>
  <c r="F237" i="20"/>
  <c r="D97" i="20"/>
  <c r="E108" i="20"/>
  <c r="D17" i="20"/>
  <c r="D98" i="20"/>
  <c r="E109" i="20"/>
  <c r="F226" i="20"/>
  <c r="F232" i="20"/>
  <c r="F238" i="20"/>
  <c r="D15" i="20"/>
  <c r="D16" i="20"/>
  <c r="D18" i="20"/>
  <c r="F221" i="20"/>
  <c r="F227" i="20"/>
  <c r="F233" i="20"/>
  <c r="F147" i="19"/>
  <c r="E220" i="19"/>
  <c r="F201" i="19" s="1"/>
  <c r="C196" i="19"/>
  <c r="D195" i="19" s="1"/>
  <c r="C188" i="19"/>
  <c r="D186" i="19" s="1"/>
  <c r="C179" i="19"/>
  <c r="D174" i="19" s="1"/>
  <c r="F167" i="19"/>
  <c r="F163" i="19"/>
  <c r="F159" i="19"/>
  <c r="F155" i="19"/>
  <c r="F151" i="19"/>
  <c r="F143" i="19"/>
  <c r="F139" i="19"/>
  <c r="F135" i="19"/>
  <c r="F131" i="19"/>
  <c r="F127" i="19"/>
  <c r="F123" i="19"/>
  <c r="F119" i="19"/>
  <c r="F115" i="19"/>
  <c r="F111" i="19"/>
  <c r="D103" i="19"/>
  <c r="E98" i="19" s="1"/>
  <c r="C92" i="19"/>
  <c r="D90" i="19" s="1"/>
  <c r="F80" i="19"/>
  <c r="F76" i="19"/>
  <c r="F72" i="19"/>
  <c r="F68" i="19"/>
  <c r="F64" i="19"/>
  <c r="F60" i="19"/>
  <c r="F56" i="19"/>
  <c r="F52" i="19"/>
  <c r="F48" i="19"/>
  <c r="F44" i="19"/>
  <c r="F40" i="19"/>
  <c r="F36" i="19"/>
  <c r="F32" i="19"/>
  <c r="F28" i="19"/>
  <c r="C20" i="19"/>
  <c r="D16" i="19" s="1"/>
  <c r="C10" i="19"/>
  <c r="D7" i="19" s="1"/>
  <c r="U220" i="19"/>
  <c r="T220" i="19"/>
  <c r="S220" i="19"/>
  <c r="R220" i="19"/>
  <c r="Q220" i="19"/>
  <c r="P220" i="19"/>
  <c r="O220" i="19"/>
  <c r="N220" i="19"/>
  <c r="M220" i="19"/>
  <c r="L220" i="19"/>
  <c r="K220" i="19"/>
  <c r="S196" i="19"/>
  <c r="R196" i="19"/>
  <c r="Q196" i="19"/>
  <c r="P196" i="19"/>
  <c r="O196" i="19"/>
  <c r="N196" i="19"/>
  <c r="M196" i="19"/>
  <c r="L196" i="19"/>
  <c r="K196" i="19"/>
  <c r="J196" i="19"/>
  <c r="I196" i="19"/>
  <c r="S188" i="19"/>
  <c r="R188" i="19"/>
  <c r="Q188" i="19"/>
  <c r="P188" i="19"/>
  <c r="O188" i="19"/>
  <c r="N188" i="19"/>
  <c r="M188" i="19"/>
  <c r="L188" i="19"/>
  <c r="K188" i="19"/>
  <c r="J188" i="19"/>
  <c r="I188" i="19"/>
  <c r="R179" i="19"/>
  <c r="Q179" i="19"/>
  <c r="P179" i="19"/>
  <c r="O179" i="19"/>
  <c r="N179" i="19"/>
  <c r="M179" i="19"/>
  <c r="L179" i="19"/>
  <c r="K179" i="19"/>
  <c r="J179" i="19"/>
  <c r="I179" i="19"/>
  <c r="U168" i="19"/>
  <c r="T168" i="19"/>
  <c r="S168" i="19"/>
  <c r="R168" i="19"/>
  <c r="Q168" i="19"/>
  <c r="P168" i="19"/>
  <c r="O168" i="19"/>
  <c r="N168" i="19"/>
  <c r="M168" i="19"/>
  <c r="L168" i="19"/>
  <c r="S103" i="19"/>
  <c r="R103" i="19"/>
  <c r="Q103" i="19"/>
  <c r="P103" i="19"/>
  <c r="O103" i="19"/>
  <c r="N103" i="19"/>
  <c r="M103" i="19"/>
  <c r="L103" i="19"/>
  <c r="K103" i="19"/>
  <c r="J103" i="19"/>
  <c r="W92" i="19"/>
  <c r="V92" i="19"/>
  <c r="U92" i="19"/>
  <c r="T92" i="19"/>
  <c r="S92" i="19"/>
  <c r="R92" i="19"/>
  <c r="Q92" i="19"/>
  <c r="P92" i="19"/>
  <c r="N92" i="19"/>
  <c r="M92" i="19"/>
  <c r="L92" i="19"/>
  <c r="K92" i="19"/>
  <c r="J92" i="19"/>
  <c r="I92" i="19"/>
  <c r="H92" i="19"/>
  <c r="T81" i="19"/>
  <c r="S81" i="19"/>
  <c r="R81" i="19"/>
  <c r="Q81" i="19"/>
  <c r="P81" i="19"/>
  <c r="O81" i="19"/>
  <c r="N81" i="19"/>
  <c r="M81" i="19"/>
  <c r="L81" i="19"/>
  <c r="K81" i="19"/>
  <c r="R20" i="19"/>
  <c r="Q20" i="19"/>
  <c r="P20" i="19"/>
  <c r="O20" i="19"/>
  <c r="N20" i="19"/>
  <c r="M20" i="19"/>
  <c r="L20" i="19"/>
  <c r="K20" i="19"/>
  <c r="J20" i="19"/>
  <c r="I20" i="19"/>
  <c r="Q10" i="19"/>
  <c r="P10" i="19"/>
  <c r="O10" i="19"/>
  <c r="N10" i="19"/>
  <c r="M10" i="19"/>
  <c r="L10" i="19"/>
  <c r="K10" i="19"/>
  <c r="J10" i="19"/>
  <c r="I10" i="19"/>
  <c r="F204" i="19" l="1"/>
  <c r="F210" i="19"/>
  <c r="F209" i="19"/>
  <c r="G183" i="20"/>
  <c r="G172" i="20"/>
  <c r="G131" i="20"/>
  <c r="G174" i="20"/>
  <c r="G181" i="20"/>
  <c r="G177" i="20"/>
  <c r="G178" i="20"/>
  <c r="G179" i="20"/>
  <c r="G180" i="20"/>
  <c r="G176" i="20"/>
  <c r="G175" i="20"/>
  <c r="G182" i="20"/>
  <c r="G58" i="20"/>
  <c r="G81" i="20"/>
  <c r="G79" i="20"/>
  <c r="G78" i="20"/>
  <c r="G77" i="20"/>
  <c r="G83" i="20"/>
  <c r="G82" i="20"/>
  <c r="G84" i="20"/>
  <c r="G80" i="20"/>
  <c r="D216" i="20"/>
  <c r="G75" i="20"/>
  <c r="G70" i="20"/>
  <c r="G60" i="20"/>
  <c r="G36" i="20"/>
  <c r="G30" i="20"/>
  <c r="G49" i="20"/>
  <c r="G44" i="20"/>
  <c r="G68" i="20"/>
  <c r="G27" i="20"/>
  <c r="G63" i="20"/>
  <c r="G50" i="20"/>
  <c r="D208" i="20"/>
  <c r="G31" i="20"/>
  <c r="D10" i="20"/>
  <c r="G56" i="20"/>
  <c r="G73" i="20"/>
  <c r="G74" i="20"/>
  <c r="G47" i="20"/>
  <c r="G41" i="20"/>
  <c r="G64" i="20"/>
  <c r="G32" i="20"/>
  <c r="G26" i="20"/>
  <c r="G46" i="20"/>
  <c r="G61" i="20"/>
  <c r="G43" i="20"/>
  <c r="G28" i="20"/>
  <c r="G40" i="20"/>
  <c r="G76" i="20"/>
  <c r="G45" i="20"/>
  <c r="G65" i="20"/>
  <c r="G66" i="20"/>
  <c r="G57" i="20"/>
  <c r="G88" i="20"/>
  <c r="G59" i="20"/>
  <c r="G69" i="20"/>
  <c r="G37" i="20"/>
  <c r="G55" i="20"/>
  <c r="G72" i="20"/>
  <c r="G29" i="20"/>
  <c r="G34" i="20"/>
  <c r="G171" i="20"/>
  <c r="G62" i="20"/>
  <c r="G167" i="20"/>
  <c r="D20" i="20"/>
  <c r="G187" i="20"/>
  <c r="G147" i="20"/>
  <c r="G143" i="20"/>
  <c r="G151" i="20"/>
  <c r="G123" i="20"/>
  <c r="G119" i="20"/>
  <c r="G71" i="20"/>
  <c r="G51" i="20"/>
  <c r="G67" i="20"/>
  <c r="G39" i="20"/>
  <c r="G85" i="20"/>
  <c r="E111" i="20"/>
  <c r="G155" i="20"/>
  <c r="G127" i="20"/>
  <c r="G33" i="20"/>
  <c r="G25" i="20"/>
  <c r="G48" i="20"/>
  <c r="D199" i="20"/>
  <c r="D100" i="20"/>
  <c r="G52" i="20"/>
  <c r="G35" i="20"/>
  <c r="G87" i="20"/>
  <c r="G42" i="20"/>
  <c r="G86" i="20"/>
  <c r="G38" i="20"/>
  <c r="G54" i="20"/>
  <c r="G53" i="20"/>
  <c r="F240" i="20"/>
  <c r="G185" i="20"/>
  <c r="G168" i="20"/>
  <c r="G163" i="20"/>
  <c r="G154" i="20"/>
  <c r="G149" i="20"/>
  <c r="G144" i="20"/>
  <c r="G139" i="20"/>
  <c r="G130" i="20"/>
  <c r="G125" i="20"/>
  <c r="G120" i="20"/>
  <c r="G164" i="20"/>
  <c r="G150" i="20"/>
  <c r="G184" i="20"/>
  <c r="G158" i="20"/>
  <c r="G153" i="20"/>
  <c r="G148" i="20"/>
  <c r="G134" i="20"/>
  <c r="G129" i="20"/>
  <c r="G124" i="20"/>
  <c r="G118" i="20"/>
  <c r="G170" i="20"/>
  <c r="G146" i="20"/>
  <c r="G117" i="20"/>
  <c r="G159" i="20"/>
  <c r="G135" i="20"/>
  <c r="G162" i="20"/>
  <c r="G157" i="20"/>
  <c r="G152" i="20"/>
  <c r="G138" i="20"/>
  <c r="G133" i="20"/>
  <c r="G128" i="20"/>
  <c r="G145" i="20"/>
  <c r="G166" i="20"/>
  <c r="G161" i="20"/>
  <c r="G156" i="20"/>
  <c r="G142" i="20"/>
  <c r="G137" i="20"/>
  <c r="G132" i="20"/>
  <c r="G160" i="20"/>
  <c r="G136" i="20"/>
  <c r="G122" i="20"/>
  <c r="G186" i="20"/>
  <c r="G126" i="20"/>
  <c r="G165" i="20"/>
  <c r="G141" i="20"/>
  <c r="G169" i="20"/>
  <c r="G140" i="20"/>
  <c r="G121" i="20"/>
  <c r="G116" i="20"/>
  <c r="D6" i="19"/>
  <c r="F203" i="19"/>
  <c r="F216" i="19"/>
  <c r="F215" i="19"/>
  <c r="F202" i="19"/>
  <c r="F218" i="19"/>
  <c r="F212" i="19"/>
  <c r="F206" i="19"/>
  <c r="F208" i="19"/>
  <c r="F217" i="19"/>
  <c r="F211" i="19"/>
  <c r="F205" i="19"/>
  <c r="D194" i="19"/>
  <c r="F214" i="19"/>
  <c r="F219" i="19"/>
  <c r="F213" i="19"/>
  <c r="F207" i="19"/>
  <c r="D193" i="19"/>
  <c r="D185" i="19"/>
  <c r="D184" i="19"/>
  <c r="D187" i="19"/>
  <c r="D173" i="19"/>
  <c r="D176" i="19"/>
  <c r="D175" i="19"/>
  <c r="D178" i="19"/>
  <c r="D177" i="19"/>
  <c r="F168" i="19"/>
  <c r="E102" i="19"/>
  <c r="E101" i="19"/>
  <c r="E100" i="19"/>
  <c r="E99" i="19"/>
  <c r="E97" i="19"/>
  <c r="D89" i="19"/>
  <c r="D88" i="19"/>
  <c r="D87" i="19"/>
  <c r="D86" i="19"/>
  <c r="D91" i="19"/>
  <c r="F81" i="19"/>
  <c r="G80" i="19" s="1"/>
  <c r="D19" i="19"/>
  <c r="D18" i="19"/>
  <c r="D15" i="19"/>
  <c r="D17" i="19"/>
  <c r="D9" i="19"/>
  <c r="D8" i="19"/>
  <c r="E220" i="18"/>
  <c r="F207" i="18" s="1"/>
  <c r="C196" i="18"/>
  <c r="D195" i="18" s="1"/>
  <c r="C188" i="18"/>
  <c r="D185" i="18" s="1"/>
  <c r="C179" i="18"/>
  <c r="D177" i="18" s="1"/>
  <c r="F167" i="18"/>
  <c r="F163" i="18"/>
  <c r="F159" i="18"/>
  <c r="F155" i="18"/>
  <c r="F151" i="18"/>
  <c r="F147" i="18"/>
  <c r="F143" i="18"/>
  <c r="F139" i="18"/>
  <c r="F135" i="18"/>
  <c r="F131" i="18"/>
  <c r="F127" i="18"/>
  <c r="F123" i="18"/>
  <c r="F119" i="18"/>
  <c r="F115" i="18"/>
  <c r="F111" i="18"/>
  <c r="D103" i="18"/>
  <c r="E102" i="18" s="1"/>
  <c r="C92" i="18"/>
  <c r="D91" i="18" s="1"/>
  <c r="F80" i="18"/>
  <c r="F76" i="18"/>
  <c r="F72" i="18"/>
  <c r="F68" i="18"/>
  <c r="F64" i="18"/>
  <c r="F60" i="18"/>
  <c r="F56" i="18"/>
  <c r="F52" i="18"/>
  <c r="F48" i="18"/>
  <c r="F44" i="18"/>
  <c r="F40" i="18"/>
  <c r="F36" i="18"/>
  <c r="F32" i="18"/>
  <c r="F28" i="18"/>
  <c r="C20" i="18"/>
  <c r="D19" i="18" s="1"/>
  <c r="C10" i="18"/>
  <c r="D6" i="18" s="1"/>
  <c r="G89" i="20" l="1"/>
  <c r="D179" i="19"/>
  <c r="G188" i="20"/>
  <c r="F220" i="19"/>
  <c r="D196" i="19"/>
  <c r="G161" i="19"/>
  <c r="G124" i="19"/>
  <c r="D188" i="19"/>
  <c r="G164" i="19"/>
  <c r="G108" i="19"/>
  <c r="G135" i="19"/>
  <c r="G125" i="19"/>
  <c r="G162" i="19"/>
  <c r="G117" i="19"/>
  <c r="G132" i="19"/>
  <c r="G127" i="19"/>
  <c r="G160" i="19"/>
  <c r="G142" i="19"/>
  <c r="G147" i="19"/>
  <c r="G111" i="19"/>
  <c r="G163" i="19"/>
  <c r="G154" i="19"/>
  <c r="G128" i="19"/>
  <c r="G126" i="19"/>
  <c r="G148" i="19"/>
  <c r="G156" i="19"/>
  <c r="G120" i="19"/>
  <c r="G137" i="19"/>
  <c r="G165" i="19"/>
  <c r="G140" i="19"/>
  <c r="G121" i="19"/>
  <c r="G143" i="19"/>
  <c r="G131" i="19"/>
  <c r="G153" i="19"/>
  <c r="G134" i="19"/>
  <c r="G109" i="19"/>
  <c r="G119" i="19"/>
  <c r="G113" i="19"/>
  <c r="G141" i="19"/>
  <c r="G158" i="19"/>
  <c r="G122" i="19"/>
  <c r="G157" i="19"/>
  <c r="G150" i="19"/>
  <c r="G114" i="19"/>
  <c r="G139" i="19"/>
  <c r="G151" i="19"/>
  <c r="G155" i="19"/>
  <c r="G130" i="19"/>
  <c r="G118" i="19"/>
  <c r="G129" i="19"/>
  <c r="G152" i="19"/>
  <c r="G116" i="19"/>
  <c r="G145" i="19"/>
  <c r="G144" i="19"/>
  <c r="G136" i="19"/>
  <c r="G115" i="19"/>
  <c r="G149" i="19"/>
  <c r="G166" i="19"/>
  <c r="G112" i="19"/>
  <c r="G123" i="19"/>
  <c r="G146" i="19"/>
  <c r="G110" i="19"/>
  <c r="G133" i="19"/>
  <c r="G138" i="19"/>
  <c r="G167" i="19"/>
  <c r="G159" i="19"/>
  <c r="E103" i="19"/>
  <c r="D92" i="19"/>
  <c r="G53" i="19"/>
  <c r="G35" i="19"/>
  <c r="G77" i="19"/>
  <c r="G70" i="19"/>
  <c r="G64" i="19"/>
  <c r="G51" i="19"/>
  <c r="G45" i="19"/>
  <c r="G59" i="19"/>
  <c r="G26" i="19"/>
  <c r="G47" i="19"/>
  <c r="G79" i="19"/>
  <c r="G74" i="19"/>
  <c r="G75" i="19"/>
  <c r="G49" i="19"/>
  <c r="G68" i="19"/>
  <c r="G69" i="19"/>
  <c r="G43" i="19"/>
  <c r="G54" i="19"/>
  <c r="G58" i="19"/>
  <c r="G44" i="19"/>
  <c r="G25" i="19"/>
  <c r="G42" i="19"/>
  <c r="G52" i="19"/>
  <c r="G32" i="19"/>
  <c r="G72" i="19"/>
  <c r="G38" i="19"/>
  <c r="G41" i="19"/>
  <c r="G34" i="19"/>
  <c r="G39" i="19"/>
  <c r="G61" i="19"/>
  <c r="G66" i="19"/>
  <c r="G78" i="19"/>
  <c r="G29" i="19"/>
  <c r="G28" i="19"/>
  <c r="G33" i="19"/>
  <c r="G55" i="19"/>
  <c r="G60" i="19"/>
  <c r="G56" i="19"/>
  <c r="G71" i="19"/>
  <c r="G36" i="19"/>
  <c r="G46" i="19"/>
  <c r="G63" i="19"/>
  <c r="G27" i="19"/>
  <c r="G73" i="19"/>
  <c r="G37" i="19"/>
  <c r="G48" i="19"/>
  <c r="G50" i="19"/>
  <c r="G65" i="19"/>
  <c r="G76" i="19"/>
  <c r="G40" i="19"/>
  <c r="G57" i="19"/>
  <c r="G62" i="19"/>
  <c r="G67" i="19"/>
  <c r="G31" i="19"/>
  <c r="G30" i="19"/>
  <c r="E196" i="19"/>
  <c r="D20" i="19"/>
  <c r="F103" i="19"/>
  <c r="G220" i="19"/>
  <c r="E92" i="19"/>
  <c r="E188" i="19"/>
  <c r="D10" i="19"/>
  <c r="E179" i="19"/>
  <c r="D194" i="18"/>
  <c r="F216" i="18"/>
  <c r="F210" i="18"/>
  <c r="D193" i="18"/>
  <c r="F218" i="18"/>
  <c r="F212" i="18"/>
  <c r="F206" i="18"/>
  <c r="F217" i="18"/>
  <c r="F211" i="18"/>
  <c r="F205" i="18"/>
  <c r="F204" i="18"/>
  <c r="F215" i="18"/>
  <c r="F203" i="18"/>
  <c r="D187" i="18"/>
  <c r="F201" i="18"/>
  <c r="F214" i="18"/>
  <c r="F208" i="18"/>
  <c r="F202" i="18"/>
  <c r="F209" i="18"/>
  <c r="F219" i="18"/>
  <c r="F213" i="18"/>
  <c r="D186" i="18"/>
  <c r="D175" i="18"/>
  <c r="D184" i="18"/>
  <c r="D7" i="18"/>
  <c r="D176" i="18"/>
  <c r="D174" i="18"/>
  <c r="D173" i="18"/>
  <c r="D178" i="18"/>
  <c r="D8" i="18"/>
  <c r="E101" i="18"/>
  <c r="E100" i="18"/>
  <c r="F168" i="18"/>
  <c r="G119" i="18" s="1"/>
  <c r="E99" i="18"/>
  <c r="E98" i="18"/>
  <c r="E97" i="18"/>
  <c r="D86" i="18"/>
  <c r="D88" i="18"/>
  <c r="D87" i="18"/>
  <c r="D89" i="18"/>
  <c r="D90" i="18"/>
  <c r="F81" i="18"/>
  <c r="G68" i="18" s="1"/>
  <c r="D17" i="18"/>
  <c r="D16" i="18"/>
  <c r="D15" i="18"/>
  <c r="D18" i="18"/>
  <c r="D9" i="18"/>
  <c r="G168" i="19" l="1"/>
  <c r="G81" i="19"/>
  <c r="H81" i="19"/>
  <c r="H168" i="19"/>
  <c r="D196" i="18"/>
  <c r="F220" i="18"/>
  <c r="D188" i="18"/>
  <c r="D179" i="18"/>
  <c r="E103" i="18"/>
  <c r="D10" i="18"/>
  <c r="G157" i="18"/>
  <c r="G145" i="18"/>
  <c r="G133" i="18"/>
  <c r="G121" i="18"/>
  <c r="G109" i="18"/>
  <c r="G162" i="18"/>
  <c r="G156" i="18"/>
  <c r="G150" i="18"/>
  <c r="G144" i="18"/>
  <c r="G138" i="18"/>
  <c r="G132" i="18"/>
  <c r="G126" i="18"/>
  <c r="G120" i="18"/>
  <c r="G114" i="18"/>
  <c r="G108" i="18"/>
  <c r="G161" i="18"/>
  <c r="G155" i="18"/>
  <c r="G149" i="18"/>
  <c r="G137" i="18"/>
  <c r="G131" i="18"/>
  <c r="G125" i="18"/>
  <c r="G113" i="18"/>
  <c r="G166" i="18"/>
  <c r="G160" i="18"/>
  <c r="G154" i="18"/>
  <c r="G148" i="18"/>
  <c r="G142" i="18"/>
  <c r="G136" i="18"/>
  <c r="G130" i="18"/>
  <c r="G124" i="18"/>
  <c r="G118" i="18"/>
  <c r="G112" i="18"/>
  <c r="G165" i="18"/>
  <c r="G159" i="18"/>
  <c r="G153" i="18"/>
  <c r="G147" i="18"/>
  <c r="G141" i="18"/>
  <c r="G135" i="18"/>
  <c r="G129" i="18"/>
  <c r="G123" i="18"/>
  <c r="G117" i="18"/>
  <c r="G111" i="18"/>
  <c r="G164" i="18"/>
  <c r="G158" i="18"/>
  <c r="G152" i="18"/>
  <c r="G146" i="18"/>
  <c r="G140" i="18"/>
  <c r="G134" i="18"/>
  <c r="G128" i="18"/>
  <c r="G122" i="18"/>
  <c r="G116" i="18"/>
  <c r="G110" i="18"/>
  <c r="G163" i="18"/>
  <c r="G139" i="18"/>
  <c r="G115" i="18"/>
  <c r="G167" i="18"/>
  <c r="G127" i="18"/>
  <c r="G143" i="18"/>
  <c r="G151" i="18"/>
  <c r="G64" i="18"/>
  <c r="D92" i="18"/>
  <c r="G28" i="18"/>
  <c r="G44" i="18"/>
  <c r="G60" i="18"/>
  <c r="G76" i="18"/>
  <c r="G75" i="18"/>
  <c r="G69" i="18"/>
  <c r="G63" i="18"/>
  <c r="G57" i="18"/>
  <c r="G51" i="18"/>
  <c r="G45" i="18"/>
  <c r="G39" i="18"/>
  <c r="G33" i="18"/>
  <c r="G27" i="18"/>
  <c r="G50" i="18"/>
  <c r="G38" i="18"/>
  <c r="G26" i="18"/>
  <c r="G79" i="18"/>
  <c r="G55" i="18"/>
  <c r="G31" i="18"/>
  <c r="G54" i="18"/>
  <c r="G30" i="18"/>
  <c r="G42" i="18"/>
  <c r="G78" i="18"/>
  <c r="G72" i="18"/>
  <c r="G77" i="18"/>
  <c r="G71" i="18"/>
  <c r="G65" i="18"/>
  <c r="G59" i="18"/>
  <c r="G53" i="18"/>
  <c r="G47" i="18"/>
  <c r="G41" i="18"/>
  <c r="G35" i="18"/>
  <c r="G29" i="18"/>
  <c r="G70" i="18"/>
  <c r="G58" i="18"/>
  <c r="G46" i="18"/>
  <c r="G34" i="18"/>
  <c r="G80" i="18"/>
  <c r="G74" i="18"/>
  <c r="G62" i="18"/>
  <c r="G56" i="18"/>
  <c r="G32" i="18"/>
  <c r="G73" i="18"/>
  <c r="G67" i="18"/>
  <c r="G61" i="18"/>
  <c r="G49" i="18"/>
  <c r="G43" i="18"/>
  <c r="G37" i="18"/>
  <c r="G25" i="18"/>
  <c r="G66" i="18"/>
  <c r="G48" i="18"/>
  <c r="G52" i="18"/>
  <c r="G40" i="18"/>
  <c r="D20" i="18"/>
  <c r="G36" i="18"/>
  <c r="T220" i="18"/>
  <c r="S220" i="18"/>
  <c r="R220" i="18"/>
  <c r="Q220" i="18"/>
  <c r="P220" i="18"/>
  <c r="O220" i="18"/>
  <c r="N220" i="18"/>
  <c r="M220" i="18"/>
  <c r="L220" i="18"/>
  <c r="K220" i="18"/>
  <c r="J220" i="18"/>
  <c r="R196" i="18"/>
  <c r="Q196" i="18"/>
  <c r="P196" i="18"/>
  <c r="O196" i="18"/>
  <c r="N196" i="18"/>
  <c r="M196" i="18"/>
  <c r="L196" i="18"/>
  <c r="K196" i="18"/>
  <c r="J196" i="18"/>
  <c r="I196" i="18"/>
  <c r="H196" i="18"/>
  <c r="R188" i="18"/>
  <c r="Q188" i="18"/>
  <c r="P188" i="18"/>
  <c r="O188" i="18"/>
  <c r="N188" i="18"/>
  <c r="M188" i="18"/>
  <c r="L188" i="18"/>
  <c r="K188" i="18"/>
  <c r="J188" i="18"/>
  <c r="I188" i="18"/>
  <c r="H188" i="18"/>
  <c r="Q179" i="18"/>
  <c r="P179" i="18"/>
  <c r="O179" i="18"/>
  <c r="N179" i="18"/>
  <c r="M179" i="18"/>
  <c r="L179" i="18"/>
  <c r="K179" i="18"/>
  <c r="J179" i="18"/>
  <c r="I179" i="18"/>
  <c r="H179" i="18"/>
  <c r="T168" i="18"/>
  <c r="S168" i="18"/>
  <c r="R168" i="18"/>
  <c r="Q168" i="18"/>
  <c r="P168" i="18"/>
  <c r="O168" i="18"/>
  <c r="N168" i="18"/>
  <c r="M168" i="18"/>
  <c r="L168" i="18"/>
  <c r="K168" i="18"/>
  <c r="R103" i="18"/>
  <c r="Q103" i="18"/>
  <c r="P103" i="18"/>
  <c r="O103" i="18"/>
  <c r="N103" i="18"/>
  <c r="M103" i="18"/>
  <c r="L103" i="18"/>
  <c r="K103" i="18"/>
  <c r="J103" i="18"/>
  <c r="I103" i="18"/>
  <c r="V92" i="18"/>
  <c r="U92" i="18"/>
  <c r="T92" i="18"/>
  <c r="S92" i="18"/>
  <c r="R92" i="18"/>
  <c r="Q92" i="18"/>
  <c r="P92" i="18"/>
  <c r="O92" i="18"/>
  <c r="M92" i="18"/>
  <c r="L92" i="18"/>
  <c r="K92" i="18"/>
  <c r="J92" i="18"/>
  <c r="I92" i="18"/>
  <c r="H92" i="18"/>
  <c r="G92" i="18"/>
  <c r="S81" i="18"/>
  <c r="R81" i="18"/>
  <c r="Q81" i="18"/>
  <c r="P81" i="18"/>
  <c r="O81" i="18"/>
  <c r="N81" i="18"/>
  <c r="M81" i="18"/>
  <c r="L81" i="18"/>
  <c r="K81" i="18"/>
  <c r="J81" i="18"/>
  <c r="Q20" i="18"/>
  <c r="P20" i="18"/>
  <c r="O20" i="18"/>
  <c r="N20" i="18"/>
  <c r="M20" i="18"/>
  <c r="L20" i="18"/>
  <c r="K20" i="18"/>
  <c r="J20" i="18"/>
  <c r="I20" i="18"/>
  <c r="H20" i="18"/>
  <c r="P10" i="18"/>
  <c r="O10" i="18"/>
  <c r="N10" i="18"/>
  <c r="M10" i="18"/>
  <c r="L10" i="18"/>
  <c r="K10" i="18"/>
  <c r="J10" i="18"/>
  <c r="I10" i="18"/>
  <c r="H10" i="18"/>
  <c r="G168" i="18" l="1"/>
  <c r="G81" i="18"/>
  <c r="F80" i="16"/>
  <c r="F167" i="16" l="1"/>
  <c r="F163" i="16"/>
  <c r="F159" i="16"/>
  <c r="F155" i="16"/>
  <c r="F151" i="16"/>
  <c r="F147" i="16"/>
  <c r="F143" i="16"/>
  <c r="F139" i="16"/>
  <c r="F135" i="16"/>
  <c r="F131" i="16"/>
  <c r="F127" i="16"/>
  <c r="F123" i="16"/>
  <c r="F119" i="16"/>
  <c r="F115" i="16"/>
  <c r="F111" i="16"/>
  <c r="F40" i="16"/>
  <c r="F44" i="16"/>
  <c r="F48" i="16"/>
  <c r="F52" i="16"/>
  <c r="F56" i="16"/>
  <c r="F60" i="16"/>
  <c r="F64" i="16"/>
  <c r="F68" i="16"/>
  <c r="F72" i="16"/>
  <c r="F76" i="16"/>
  <c r="F36" i="16"/>
  <c r="F32" i="16"/>
  <c r="F28" i="16"/>
  <c r="S220" i="16"/>
  <c r="R220" i="16"/>
  <c r="Q220" i="16"/>
  <c r="P220" i="16"/>
  <c r="O220" i="16"/>
  <c r="N220" i="16"/>
  <c r="M220" i="16"/>
  <c r="L220" i="16"/>
  <c r="K220" i="16"/>
  <c r="J220" i="16"/>
  <c r="I220" i="16"/>
  <c r="E220" i="16"/>
  <c r="F219" i="16" s="1"/>
  <c r="Q196" i="16"/>
  <c r="P196" i="16"/>
  <c r="O196" i="16"/>
  <c r="N196" i="16"/>
  <c r="M196" i="16"/>
  <c r="L196" i="16"/>
  <c r="K196" i="16"/>
  <c r="J196" i="16"/>
  <c r="I196" i="16"/>
  <c r="H196" i="16"/>
  <c r="G196" i="16"/>
  <c r="C196" i="16"/>
  <c r="D194" i="16" s="1"/>
  <c r="Q188" i="16"/>
  <c r="P188" i="16"/>
  <c r="O188" i="16"/>
  <c r="N188" i="16"/>
  <c r="M188" i="16"/>
  <c r="L188" i="16"/>
  <c r="K188" i="16"/>
  <c r="J188" i="16"/>
  <c r="I188" i="16"/>
  <c r="H188" i="16"/>
  <c r="G188" i="16"/>
  <c r="C188" i="16"/>
  <c r="D185" i="16" s="1"/>
  <c r="P179" i="16"/>
  <c r="O179" i="16"/>
  <c r="N179" i="16"/>
  <c r="M179" i="16"/>
  <c r="L179" i="16"/>
  <c r="K179" i="16"/>
  <c r="J179" i="16"/>
  <c r="I179" i="16"/>
  <c r="H179" i="16"/>
  <c r="G179" i="16"/>
  <c r="C179" i="16"/>
  <c r="D177" i="16" s="1"/>
  <c r="S168" i="16"/>
  <c r="R168" i="16"/>
  <c r="Q168" i="16"/>
  <c r="P168" i="16"/>
  <c r="O168" i="16"/>
  <c r="N168" i="16"/>
  <c r="M168" i="16"/>
  <c r="L168" i="16"/>
  <c r="K168" i="16"/>
  <c r="J168" i="16"/>
  <c r="Q103" i="16"/>
  <c r="P103" i="16"/>
  <c r="O103" i="16"/>
  <c r="N103" i="16"/>
  <c r="M103" i="16"/>
  <c r="L103" i="16"/>
  <c r="K103" i="16"/>
  <c r="J103" i="16"/>
  <c r="I103" i="16"/>
  <c r="H103" i="16"/>
  <c r="D103" i="16"/>
  <c r="E100" i="16" s="1"/>
  <c r="U92" i="16"/>
  <c r="T92" i="16"/>
  <c r="S92" i="16"/>
  <c r="R92" i="16"/>
  <c r="Q92" i="16"/>
  <c r="P92" i="16"/>
  <c r="O92" i="16"/>
  <c r="N92" i="16"/>
  <c r="L92" i="16"/>
  <c r="K92" i="16"/>
  <c r="J92" i="16"/>
  <c r="I92" i="16"/>
  <c r="H92" i="16"/>
  <c r="G92" i="16"/>
  <c r="F92" i="16"/>
  <c r="C92" i="16"/>
  <c r="D90" i="16" s="1"/>
  <c r="R81" i="16"/>
  <c r="Q81" i="16"/>
  <c r="P81" i="16"/>
  <c r="O81" i="16"/>
  <c r="N81" i="16"/>
  <c r="M81" i="16"/>
  <c r="L81" i="16"/>
  <c r="K81" i="16"/>
  <c r="J81" i="16"/>
  <c r="I81" i="16"/>
  <c r="P20" i="16"/>
  <c r="O20" i="16"/>
  <c r="N20" i="16"/>
  <c r="M20" i="16"/>
  <c r="L20" i="16"/>
  <c r="K20" i="16"/>
  <c r="J20" i="16"/>
  <c r="I20" i="16"/>
  <c r="H20" i="16"/>
  <c r="G20" i="16"/>
  <c r="C20" i="16"/>
  <c r="D19" i="16" s="1"/>
  <c r="O10" i="16"/>
  <c r="N10" i="16"/>
  <c r="M10" i="16"/>
  <c r="L10" i="16"/>
  <c r="K10" i="16"/>
  <c r="J10" i="16"/>
  <c r="I10" i="16"/>
  <c r="H10" i="16"/>
  <c r="G10" i="16"/>
  <c r="C10" i="16"/>
  <c r="D7" i="16" s="1"/>
  <c r="F81" i="15"/>
  <c r="G72" i="15" s="1"/>
  <c r="F39" i="15"/>
  <c r="G36" i="15" s="1"/>
  <c r="R133" i="15"/>
  <c r="Q133" i="15"/>
  <c r="P133" i="15"/>
  <c r="O133" i="15"/>
  <c r="N133" i="15"/>
  <c r="M133" i="15"/>
  <c r="L133" i="15"/>
  <c r="K133" i="15"/>
  <c r="J133" i="15"/>
  <c r="I133" i="15"/>
  <c r="H133" i="15"/>
  <c r="E133" i="15"/>
  <c r="F115" i="15" s="1"/>
  <c r="P109" i="15"/>
  <c r="O109" i="15"/>
  <c r="N109" i="15"/>
  <c r="M109" i="15"/>
  <c r="L109" i="15"/>
  <c r="K109" i="15"/>
  <c r="J109" i="15"/>
  <c r="I109" i="15"/>
  <c r="H109" i="15"/>
  <c r="G109" i="15"/>
  <c r="F109" i="15"/>
  <c r="C109" i="15"/>
  <c r="P101" i="15"/>
  <c r="O101" i="15"/>
  <c r="N101" i="15"/>
  <c r="M101" i="15"/>
  <c r="L101" i="15"/>
  <c r="K101" i="15"/>
  <c r="J101" i="15"/>
  <c r="I101" i="15"/>
  <c r="H101" i="15"/>
  <c r="G101" i="15"/>
  <c r="F101" i="15"/>
  <c r="O92" i="15"/>
  <c r="N92" i="15"/>
  <c r="M92" i="15"/>
  <c r="L92" i="15"/>
  <c r="K92" i="15"/>
  <c r="J92" i="15"/>
  <c r="I92" i="15"/>
  <c r="H92" i="15"/>
  <c r="G92" i="15"/>
  <c r="F92" i="15"/>
  <c r="R81" i="15"/>
  <c r="Q81" i="15"/>
  <c r="P81" i="15"/>
  <c r="O81" i="15"/>
  <c r="N81" i="15"/>
  <c r="M81" i="15"/>
  <c r="L81" i="15"/>
  <c r="K81" i="15"/>
  <c r="J81" i="15"/>
  <c r="I81" i="15"/>
  <c r="P61" i="15"/>
  <c r="O61" i="15"/>
  <c r="N61" i="15"/>
  <c r="M61" i="15"/>
  <c r="L61" i="15"/>
  <c r="K61" i="15"/>
  <c r="J61" i="15"/>
  <c r="I61" i="15"/>
  <c r="H61" i="15"/>
  <c r="G61" i="15"/>
  <c r="D61" i="15"/>
  <c r="E60" i="15" s="1"/>
  <c r="T50" i="15"/>
  <c r="S50" i="15"/>
  <c r="R50" i="15"/>
  <c r="Q50" i="15"/>
  <c r="P50" i="15"/>
  <c r="O50" i="15"/>
  <c r="N50" i="15"/>
  <c r="M50" i="15"/>
  <c r="K50" i="15"/>
  <c r="J50" i="15"/>
  <c r="I50" i="15"/>
  <c r="H50" i="15"/>
  <c r="G50" i="15"/>
  <c r="F50" i="15"/>
  <c r="C50" i="15"/>
  <c r="D44" i="15" s="1"/>
  <c r="Q39" i="15"/>
  <c r="P39" i="15"/>
  <c r="O39" i="15"/>
  <c r="N39" i="15"/>
  <c r="M39" i="15"/>
  <c r="L39" i="15"/>
  <c r="K39" i="15"/>
  <c r="J39" i="15"/>
  <c r="I39" i="15"/>
  <c r="O20" i="15"/>
  <c r="N20" i="15"/>
  <c r="M20" i="15"/>
  <c r="L20" i="15"/>
  <c r="K20" i="15"/>
  <c r="J20" i="15"/>
  <c r="I20" i="15"/>
  <c r="H20" i="15"/>
  <c r="G20" i="15"/>
  <c r="F20" i="15"/>
  <c r="C20" i="15"/>
  <c r="D16" i="15" s="1"/>
  <c r="N10" i="15"/>
  <c r="M10" i="15"/>
  <c r="L10" i="15"/>
  <c r="K10" i="15"/>
  <c r="J10" i="15"/>
  <c r="I10" i="15"/>
  <c r="H10" i="15"/>
  <c r="G10" i="15"/>
  <c r="F10" i="15"/>
  <c r="C101" i="15"/>
  <c r="D99" i="15" s="1"/>
  <c r="C92" i="15"/>
  <c r="D88" i="15" s="1"/>
  <c r="G68" i="15"/>
  <c r="G80" i="15"/>
  <c r="G69" i="15"/>
  <c r="G77" i="15"/>
  <c r="G78" i="15"/>
  <c r="G67" i="15"/>
  <c r="G75" i="15"/>
  <c r="D49" i="15"/>
  <c r="G28" i="15"/>
  <c r="G31" i="15"/>
  <c r="G35" i="15"/>
  <c r="G33" i="15"/>
  <c r="G30" i="15"/>
  <c r="G34" i="15"/>
  <c r="G25" i="15"/>
  <c r="D18" i="15"/>
  <c r="C10" i="15"/>
  <c r="D8" i="15" s="1"/>
  <c r="E50" i="15"/>
  <c r="H39" i="15"/>
  <c r="D98" i="14"/>
  <c r="Q133" i="14"/>
  <c r="P133" i="14"/>
  <c r="O133" i="14"/>
  <c r="N133" i="14"/>
  <c r="M133" i="14"/>
  <c r="L133" i="14"/>
  <c r="K133" i="14"/>
  <c r="J133" i="14"/>
  <c r="I133" i="14"/>
  <c r="H133" i="14"/>
  <c r="G133" i="14"/>
  <c r="E133" i="14"/>
  <c r="F118" i="14" s="1"/>
  <c r="O109" i="14"/>
  <c r="N109" i="14"/>
  <c r="M109" i="14"/>
  <c r="L109" i="14"/>
  <c r="K109" i="14"/>
  <c r="J109" i="14"/>
  <c r="I109" i="14"/>
  <c r="H109" i="14"/>
  <c r="G109" i="14"/>
  <c r="F109" i="14"/>
  <c r="E109" i="14"/>
  <c r="C109" i="14"/>
  <c r="D108" i="14" s="1"/>
  <c r="O101" i="14"/>
  <c r="N101" i="14"/>
  <c r="M101" i="14"/>
  <c r="L101" i="14"/>
  <c r="K101" i="14"/>
  <c r="J101" i="14"/>
  <c r="I101" i="14"/>
  <c r="H101" i="14"/>
  <c r="G101" i="14"/>
  <c r="F101" i="14"/>
  <c r="E101" i="14"/>
  <c r="C101" i="14"/>
  <c r="D99" i="14" s="1"/>
  <c r="N92" i="14"/>
  <c r="M92" i="14"/>
  <c r="L92" i="14"/>
  <c r="K92" i="14"/>
  <c r="J92" i="14"/>
  <c r="I92" i="14"/>
  <c r="H92" i="14"/>
  <c r="G92" i="14"/>
  <c r="F92" i="14"/>
  <c r="E92" i="14"/>
  <c r="C92" i="14"/>
  <c r="D87" i="14" s="1"/>
  <c r="Q81" i="14"/>
  <c r="P81" i="14"/>
  <c r="O81" i="14"/>
  <c r="N81" i="14"/>
  <c r="M81" i="14"/>
  <c r="L81" i="14"/>
  <c r="K81" i="14"/>
  <c r="J81" i="14"/>
  <c r="I81" i="14"/>
  <c r="H81" i="14"/>
  <c r="F81" i="14"/>
  <c r="G68" i="14" s="1"/>
  <c r="O61" i="14"/>
  <c r="N61" i="14"/>
  <c r="M61" i="14"/>
  <c r="L61" i="14"/>
  <c r="K61" i="14"/>
  <c r="J61" i="14"/>
  <c r="I61" i="14"/>
  <c r="H61" i="14"/>
  <c r="G61" i="14"/>
  <c r="F61" i="14"/>
  <c r="D61" i="14"/>
  <c r="E57" i="14" s="1"/>
  <c r="S50" i="14"/>
  <c r="R50" i="14"/>
  <c r="Q50" i="14"/>
  <c r="P50" i="14"/>
  <c r="O50" i="14"/>
  <c r="N50" i="14"/>
  <c r="M50" i="14"/>
  <c r="L50" i="14"/>
  <c r="J50" i="14"/>
  <c r="I50" i="14"/>
  <c r="H50" i="14"/>
  <c r="G50" i="14"/>
  <c r="F50" i="14"/>
  <c r="E50" i="14"/>
  <c r="C50" i="14"/>
  <c r="D47" i="14" s="1"/>
  <c r="P39" i="14"/>
  <c r="O39" i="14"/>
  <c r="N39" i="14"/>
  <c r="M39" i="14"/>
  <c r="L39" i="14"/>
  <c r="K39" i="14"/>
  <c r="J39" i="14"/>
  <c r="I39" i="14"/>
  <c r="H39" i="14"/>
  <c r="F39" i="14"/>
  <c r="G29" i="14" s="1"/>
  <c r="N20" i="14"/>
  <c r="M20" i="14"/>
  <c r="L20" i="14"/>
  <c r="K20" i="14"/>
  <c r="J20" i="14"/>
  <c r="I20" i="14"/>
  <c r="H20" i="14"/>
  <c r="G20" i="14"/>
  <c r="F20" i="14"/>
  <c r="E20" i="14"/>
  <c r="C20" i="14"/>
  <c r="D16" i="14" s="1"/>
  <c r="M10" i="14"/>
  <c r="L10" i="14"/>
  <c r="K10" i="14"/>
  <c r="J10" i="14"/>
  <c r="I10" i="14"/>
  <c r="H10" i="14"/>
  <c r="G10" i="14"/>
  <c r="F10" i="14"/>
  <c r="E10" i="14"/>
  <c r="C10" i="14"/>
  <c r="D9" i="14" s="1"/>
  <c r="F133" i="13"/>
  <c r="D109" i="13"/>
  <c r="D101" i="13"/>
  <c r="D92" i="13"/>
  <c r="G81" i="13"/>
  <c r="E61" i="13"/>
  <c r="D50" i="13"/>
  <c r="G39" i="13"/>
  <c r="D20" i="13"/>
  <c r="D10" i="13"/>
  <c r="P133" i="13"/>
  <c r="O133" i="13"/>
  <c r="N133" i="13"/>
  <c r="M133" i="13"/>
  <c r="L133" i="13"/>
  <c r="K133" i="13"/>
  <c r="J133" i="13"/>
  <c r="I133" i="13"/>
  <c r="H133" i="13"/>
  <c r="G133" i="13"/>
  <c r="E133" i="13"/>
  <c r="N109" i="13"/>
  <c r="M109" i="13"/>
  <c r="L109" i="13"/>
  <c r="K109" i="13"/>
  <c r="J109" i="13"/>
  <c r="I109" i="13"/>
  <c r="H109" i="13"/>
  <c r="G109" i="13"/>
  <c r="F109" i="13"/>
  <c r="E109" i="13"/>
  <c r="C109" i="13"/>
  <c r="N101" i="13"/>
  <c r="M101" i="13"/>
  <c r="L101" i="13"/>
  <c r="K101" i="13"/>
  <c r="J101" i="13"/>
  <c r="I101" i="13"/>
  <c r="H101" i="13"/>
  <c r="G101" i="13"/>
  <c r="F101" i="13"/>
  <c r="E101" i="13"/>
  <c r="C101" i="13"/>
  <c r="M92" i="13"/>
  <c r="L92" i="13"/>
  <c r="K92" i="13"/>
  <c r="J92" i="13"/>
  <c r="I92" i="13"/>
  <c r="H92" i="13"/>
  <c r="G92" i="13"/>
  <c r="F92" i="13"/>
  <c r="E92" i="13"/>
  <c r="C92" i="13"/>
  <c r="P81" i="13"/>
  <c r="O81" i="13"/>
  <c r="N81" i="13"/>
  <c r="M81" i="13"/>
  <c r="L81" i="13"/>
  <c r="K81" i="13"/>
  <c r="J81" i="13"/>
  <c r="I81" i="13"/>
  <c r="H81" i="13"/>
  <c r="F81" i="13"/>
  <c r="N61" i="13"/>
  <c r="M61" i="13"/>
  <c r="L61" i="13"/>
  <c r="K61" i="13"/>
  <c r="J61" i="13"/>
  <c r="I61" i="13"/>
  <c r="H61" i="13"/>
  <c r="G61" i="13"/>
  <c r="F61" i="13"/>
  <c r="D61" i="13"/>
  <c r="R50" i="13"/>
  <c r="Q50" i="13"/>
  <c r="P50" i="13"/>
  <c r="O50" i="13"/>
  <c r="N50" i="13"/>
  <c r="M50" i="13"/>
  <c r="L50" i="13"/>
  <c r="K50" i="13"/>
  <c r="I50" i="13"/>
  <c r="H50" i="13"/>
  <c r="G50" i="13"/>
  <c r="F50" i="13"/>
  <c r="E50" i="13"/>
  <c r="C50" i="13"/>
  <c r="O39" i="13"/>
  <c r="N39" i="13"/>
  <c r="M39" i="13"/>
  <c r="L39" i="13"/>
  <c r="K39" i="13"/>
  <c r="J39" i="13"/>
  <c r="I39" i="13"/>
  <c r="H39" i="13"/>
  <c r="F39" i="13"/>
  <c r="M20" i="13"/>
  <c r="L20" i="13"/>
  <c r="K20" i="13"/>
  <c r="J20" i="13"/>
  <c r="I20" i="13"/>
  <c r="H20" i="13"/>
  <c r="G20" i="13"/>
  <c r="F20" i="13"/>
  <c r="E20" i="13"/>
  <c r="C20" i="13"/>
  <c r="L10" i="13"/>
  <c r="K10" i="13"/>
  <c r="J10" i="13"/>
  <c r="I10" i="13"/>
  <c r="H10" i="13"/>
  <c r="G10" i="13"/>
  <c r="F10" i="13"/>
  <c r="E10" i="13"/>
  <c r="C10" i="13"/>
  <c r="F133" i="12"/>
  <c r="D109" i="12"/>
  <c r="D101" i="12"/>
  <c r="D92" i="12"/>
  <c r="G81" i="12"/>
  <c r="E61" i="12"/>
  <c r="D50" i="12"/>
  <c r="G39" i="12"/>
  <c r="D20" i="12"/>
  <c r="D10" i="12"/>
  <c r="O133" i="12"/>
  <c r="N133" i="12"/>
  <c r="M133" i="12"/>
  <c r="L133" i="12"/>
  <c r="K133" i="12"/>
  <c r="J133" i="12"/>
  <c r="I133" i="12"/>
  <c r="H133" i="12"/>
  <c r="G133" i="12"/>
  <c r="E133" i="12"/>
  <c r="M109" i="12"/>
  <c r="L109" i="12"/>
  <c r="K109" i="12"/>
  <c r="J109" i="12"/>
  <c r="I109" i="12"/>
  <c r="H109" i="12"/>
  <c r="G109" i="12"/>
  <c r="F109" i="12"/>
  <c r="E109" i="12"/>
  <c r="C109" i="12"/>
  <c r="M101" i="12"/>
  <c r="L101" i="12"/>
  <c r="K101" i="12"/>
  <c r="J101" i="12"/>
  <c r="I101" i="12"/>
  <c r="H101" i="12"/>
  <c r="G101" i="12"/>
  <c r="F101" i="12"/>
  <c r="E101" i="12"/>
  <c r="C101" i="12"/>
  <c r="L92" i="12"/>
  <c r="K92" i="12"/>
  <c r="J92" i="12"/>
  <c r="I92" i="12"/>
  <c r="H92" i="12"/>
  <c r="G92" i="12"/>
  <c r="F92" i="12"/>
  <c r="E92" i="12"/>
  <c r="C92" i="12"/>
  <c r="O81" i="12"/>
  <c r="N81" i="12"/>
  <c r="M81" i="12"/>
  <c r="L81" i="12"/>
  <c r="K81" i="12"/>
  <c r="J81" i="12"/>
  <c r="I81" i="12"/>
  <c r="H81" i="12"/>
  <c r="F81" i="12"/>
  <c r="M61" i="12"/>
  <c r="L61" i="12"/>
  <c r="K61" i="12"/>
  <c r="J61" i="12"/>
  <c r="I61" i="12"/>
  <c r="H61" i="12"/>
  <c r="G61" i="12"/>
  <c r="F61" i="12"/>
  <c r="D61" i="12"/>
  <c r="Q50" i="12"/>
  <c r="P50" i="12"/>
  <c r="O50" i="12"/>
  <c r="N50" i="12"/>
  <c r="M50" i="12"/>
  <c r="L50" i="12"/>
  <c r="K50" i="12"/>
  <c r="J50" i="12"/>
  <c r="H50" i="12"/>
  <c r="G50" i="12"/>
  <c r="F50" i="12"/>
  <c r="E50" i="12"/>
  <c r="C50" i="12"/>
  <c r="N39" i="12"/>
  <c r="M39" i="12"/>
  <c r="L39" i="12"/>
  <c r="K39" i="12"/>
  <c r="J39" i="12"/>
  <c r="I39" i="12"/>
  <c r="H39" i="12"/>
  <c r="F39" i="12"/>
  <c r="L20" i="12"/>
  <c r="K20" i="12"/>
  <c r="J20" i="12"/>
  <c r="I20" i="12"/>
  <c r="H20" i="12"/>
  <c r="G20" i="12"/>
  <c r="F20" i="12"/>
  <c r="E20" i="12"/>
  <c r="C20" i="12"/>
  <c r="K10" i="12"/>
  <c r="J10" i="12"/>
  <c r="I10" i="12"/>
  <c r="H10" i="12"/>
  <c r="G10" i="12"/>
  <c r="F10" i="12"/>
  <c r="E10" i="12"/>
  <c r="C10" i="12"/>
  <c r="F133" i="11"/>
  <c r="D109" i="11"/>
  <c r="D101" i="11"/>
  <c r="D92" i="11"/>
  <c r="G81" i="11"/>
  <c r="E61" i="11"/>
  <c r="D50" i="11"/>
  <c r="G39" i="11"/>
  <c r="D20" i="11"/>
  <c r="D10" i="11"/>
  <c r="N133" i="11"/>
  <c r="M133" i="11"/>
  <c r="L133" i="11"/>
  <c r="K133" i="11"/>
  <c r="J133" i="11"/>
  <c r="I133" i="11"/>
  <c r="H133" i="11"/>
  <c r="G133" i="11"/>
  <c r="E133" i="11"/>
  <c r="L109" i="11"/>
  <c r="K109" i="11"/>
  <c r="J109" i="11"/>
  <c r="I109" i="11"/>
  <c r="H109" i="11"/>
  <c r="G109" i="11"/>
  <c r="F109" i="11"/>
  <c r="E109" i="11"/>
  <c r="C109" i="11"/>
  <c r="L101" i="11"/>
  <c r="K101" i="11"/>
  <c r="J101" i="11"/>
  <c r="I101" i="11"/>
  <c r="H101" i="11"/>
  <c r="G101" i="11"/>
  <c r="F101" i="11"/>
  <c r="E101" i="11"/>
  <c r="C101" i="11"/>
  <c r="K92" i="11"/>
  <c r="J92" i="11"/>
  <c r="I92" i="11"/>
  <c r="H92" i="11"/>
  <c r="G92" i="11"/>
  <c r="F92" i="11"/>
  <c r="E92" i="11"/>
  <c r="C92" i="11"/>
  <c r="N81" i="11"/>
  <c r="M81" i="11"/>
  <c r="L81" i="11"/>
  <c r="K81" i="11"/>
  <c r="J81" i="11"/>
  <c r="I81" i="11"/>
  <c r="H81" i="11"/>
  <c r="F81" i="11"/>
  <c r="L61" i="11"/>
  <c r="K61" i="11"/>
  <c r="J61" i="11"/>
  <c r="I61" i="11"/>
  <c r="H61" i="11"/>
  <c r="G61" i="11"/>
  <c r="F61" i="11"/>
  <c r="D61" i="11"/>
  <c r="P50" i="11"/>
  <c r="O50" i="11"/>
  <c r="N50" i="11"/>
  <c r="M50" i="11"/>
  <c r="L50" i="11"/>
  <c r="K50" i="11"/>
  <c r="J50" i="11"/>
  <c r="I50" i="11"/>
  <c r="G50" i="11"/>
  <c r="F50" i="11"/>
  <c r="E50" i="11"/>
  <c r="C50" i="11"/>
  <c r="M39" i="11"/>
  <c r="L39" i="11"/>
  <c r="K39" i="11"/>
  <c r="J39" i="11"/>
  <c r="I39" i="11"/>
  <c r="H39" i="11"/>
  <c r="F39" i="11"/>
  <c r="K20" i="11"/>
  <c r="J20" i="11"/>
  <c r="I20" i="11"/>
  <c r="H20" i="11"/>
  <c r="G20" i="11"/>
  <c r="F20" i="11"/>
  <c r="E20" i="11"/>
  <c r="C20" i="11"/>
  <c r="J10" i="11"/>
  <c r="I10" i="11"/>
  <c r="H10" i="11"/>
  <c r="G10" i="11"/>
  <c r="F10" i="11"/>
  <c r="E10" i="11"/>
  <c r="C10" i="11"/>
  <c r="G39" i="10"/>
  <c r="E61" i="10"/>
  <c r="G133" i="10"/>
  <c r="H133" i="10"/>
  <c r="I133" i="10"/>
  <c r="J133" i="10"/>
  <c r="K133" i="10"/>
  <c r="L133" i="10"/>
  <c r="M133" i="10"/>
  <c r="E109" i="10"/>
  <c r="F109" i="10"/>
  <c r="G109" i="10"/>
  <c r="H109" i="10"/>
  <c r="I109" i="10"/>
  <c r="J109" i="10"/>
  <c r="K109" i="10"/>
  <c r="E101" i="10"/>
  <c r="F101" i="10"/>
  <c r="G101" i="10"/>
  <c r="H101" i="10"/>
  <c r="I101" i="10"/>
  <c r="J101" i="10"/>
  <c r="K101" i="10"/>
  <c r="E92" i="10"/>
  <c r="F92" i="10"/>
  <c r="G92" i="10"/>
  <c r="H92" i="10"/>
  <c r="I92" i="10"/>
  <c r="J92" i="10"/>
  <c r="H81" i="10"/>
  <c r="I81" i="10"/>
  <c r="J81" i="10"/>
  <c r="K81" i="10"/>
  <c r="L81" i="10"/>
  <c r="M81" i="10"/>
  <c r="F61" i="10"/>
  <c r="G61" i="10"/>
  <c r="H61" i="10"/>
  <c r="I61" i="10"/>
  <c r="J61" i="10"/>
  <c r="K61" i="10"/>
  <c r="E50" i="10"/>
  <c r="F50" i="10"/>
  <c r="H50" i="10"/>
  <c r="I50" i="10"/>
  <c r="J50" i="10"/>
  <c r="K50" i="10"/>
  <c r="L50" i="10"/>
  <c r="M50" i="10"/>
  <c r="N50" i="10"/>
  <c r="O50" i="10"/>
  <c r="H39" i="10"/>
  <c r="I39" i="10"/>
  <c r="J39" i="10"/>
  <c r="K39" i="10"/>
  <c r="L39" i="10"/>
  <c r="E20" i="10"/>
  <c r="F20" i="10"/>
  <c r="G20" i="10"/>
  <c r="H20" i="10"/>
  <c r="I20" i="10"/>
  <c r="J20" i="10"/>
  <c r="E10" i="10"/>
  <c r="F10" i="10"/>
  <c r="G10" i="10"/>
  <c r="H10" i="10"/>
  <c r="I10" i="10"/>
  <c r="F133" i="10"/>
  <c r="E133" i="10"/>
  <c r="D109" i="10"/>
  <c r="C109" i="10"/>
  <c r="D101" i="10"/>
  <c r="C101" i="10"/>
  <c r="D92" i="10"/>
  <c r="C92" i="10"/>
  <c r="G81" i="10"/>
  <c r="F81" i="10"/>
  <c r="D61" i="10"/>
  <c r="D50" i="10"/>
  <c r="C50" i="10"/>
  <c r="F39" i="10"/>
  <c r="D20" i="10"/>
  <c r="C20" i="10"/>
  <c r="D10" i="10"/>
  <c r="C10" i="10"/>
  <c r="F133" i="9"/>
  <c r="D109" i="9"/>
  <c r="D101" i="9"/>
  <c r="D92" i="9"/>
  <c r="G81" i="9"/>
  <c r="E61" i="9"/>
  <c r="D61" i="9"/>
  <c r="D50" i="9"/>
  <c r="G39" i="9"/>
  <c r="D20" i="9"/>
  <c r="D10" i="9"/>
  <c r="L133" i="9"/>
  <c r="K133" i="9"/>
  <c r="J133" i="9"/>
  <c r="I133" i="9"/>
  <c r="H133" i="9"/>
  <c r="G133" i="9"/>
  <c r="E133" i="9"/>
  <c r="J109" i="9"/>
  <c r="I109" i="9"/>
  <c r="H109" i="9"/>
  <c r="G109" i="9"/>
  <c r="F109" i="9"/>
  <c r="E109" i="9"/>
  <c r="C109" i="9"/>
  <c r="J101" i="9"/>
  <c r="I101" i="9"/>
  <c r="H101" i="9"/>
  <c r="G101" i="9"/>
  <c r="F101" i="9"/>
  <c r="E101" i="9"/>
  <c r="C101" i="9"/>
  <c r="I92" i="9"/>
  <c r="H92" i="9"/>
  <c r="G92" i="9"/>
  <c r="F92" i="9"/>
  <c r="E92" i="9"/>
  <c r="C92" i="9"/>
  <c r="L81" i="9"/>
  <c r="K81" i="9"/>
  <c r="J81" i="9"/>
  <c r="I81" i="9"/>
  <c r="H81" i="9"/>
  <c r="F81" i="9"/>
  <c r="J61" i="9"/>
  <c r="I61" i="9"/>
  <c r="H61" i="9"/>
  <c r="G61" i="9"/>
  <c r="F61" i="9"/>
  <c r="N50" i="9"/>
  <c r="M50" i="9"/>
  <c r="L50" i="9"/>
  <c r="K50" i="9"/>
  <c r="J50" i="9"/>
  <c r="I50" i="9"/>
  <c r="H50" i="9"/>
  <c r="G50" i="9"/>
  <c r="E50" i="9"/>
  <c r="C50" i="9"/>
  <c r="K39" i="9"/>
  <c r="J39" i="9"/>
  <c r="I39" i="9"/>
  <c r="H39" i="9"/>
  <c r="F39" i="9"/>
  <c r="I20" i="9"/>
  <c r="H20" i="9"/>
  <c r="G20" i="9"/>
  <c r="F20" i="9"/>
  <c r="E20" i="9"/>
  <c r="C20" i="9"/>
  <c r="H10" i="9"/>
  <c r="G10" i="9"/>
  <c r="F10" i="9"/>
  <c r="E10" i="9"/>
  <c r="C10" i="9"/>
  <c r="F126" i="8"/>
  <c r="D102" i="8"/>
  <c r="D94" i="8"/>
  <c r="D85" i="8"/>
  <c r="G74" i="8"/>
  <c r="E57" i="8"/>
  <c r="D47" i="8"/>
  <c r="C47" i="8"/>
  <c r="G38" i="8"/>
  <c r="C20" i="8"/>
  <c r="D20" i="8"/>
  <c r="D10" i="8"/>
  <c r="F10" i="8"/>
  <c r="E10" i="8"/>
  <c r="K126" i="8"/>
  <c r="J126" i="8"/>
  <c r="I126" i="8"/>
  <c r="H126" i="8"/>
  <c r="G126" i="8"/>
  <c r="E126" i="8"/>
  <c r="I102" i="8"/>
  <c r="H102" i="8"/>
  <c r="G102" i="8"/>
  <c r="F102" i="8"/>
  <c r="E102" i="8"/>
  <c r="C102" i="8"/>
  <c r="I94" i="8"/>
  <c r="H94" i="8"/>
  <c r="G94" i="8"/>
  <c r="F94" i="8"/>
  <c r="E94" i="8"/>
  <c r="C94" i="8"/>
  <c r="H85" i="8"/>
  <c r="G85" i="8"/>
  <c r="F85" i="8"/>
  <c r="E85" i="8"/>
  <c r="C85" i="8"/>
  <c r="K74" i="8"/>
  <c r="J74" i="8"/>
  <c r="I74" i="8"/>
  <c r="H74" i="8"/>
  <c r="F74" i="8"/>
  <c r="I57" i="8"/>
  <c r="H57" i="8"/>
  <c r="G57" i="8"/>
  <c r="F57" i="8"/>
  <c r="D57" i="8"/>
  <c r="M47" i="8"/>
  <c r="L47" i="8"/>
  <c r="K47" i="8"/>
  <c r="J47" i="8"/>
  <c r="I47" i="8"/>
  <c r="H47" i="8"/>
  <c r="G47" i="8"/>
  <c r="F47" i="8"/>
  <c r="J38" i="8"/>
  <c r="I38" i="8"/>
  <c r="H38" i="8"/>
  <c r="F38" i="8"/>
  <c r="H20" i="8"/>
  <c r="G20" i="8"/>
  <c r="F20" i="8"/>
  <c r="E20" i="8"/>
  <c r="G10" i="8"/>
  <c r="C10" i="8"/>
  <c r="D10" i="7"/>
  <c r="C10" i="7"/>
  <c r="F126" i="7"/>
  <c r="D102" i="7"/>
  <c r="D94" i="7"/>
  <c r="D85" i="7"/>
  <c r="G74" i="7"/>
  <c r="E57" i="7"/>
  <c r="G38" i="7"/>
  <c r="D20" i="7"/>
  <c r="J126" i="7"/>
  <c r="I126" i="7"/>
  <c r="H126" i="7"/>
  <c r="G126" i="7"/>
  <c r="E126" i="7"/>
  <c r="H102" i="7"/>
  <c r="G102" i="7"/>
  <c r="F102" i="7"/>
  <c r="E102" i="7"/>
  <c r="C102" i="7"/>
  <c r="H94" i="7"/>
  <c r="G94" i="7"/>
  <c r="F94" i="7"/>
  <c r="E94" i="7"/>
  <c r="C94" i="7"/>
  <c r="G85" i="7"/>
  <c r="F85" i="7"/>
  <c r="E85" i="7"/>
  <c r="C85" i="7"/>
  <c r="J74" i="7"/>
  <c r="I74" i="7"/>
  <c r="H74" i="7"/>
  <c r="F74" i="7"/>
  <c r="H57" i="7"/>
  <c r="G57" i="7"/>
  <c r="F57" i="7"/>
  <c r="D57" i="7"/>
  <c r="L47" i="7"/>
  <c r="K47" i="7"/>
  <c r="J47" i="7"/>
  <c r="I47" i="7"/>
  <c r="H47" i="7"/>
  <c r="G47" i="7"/>
  <c r="F47" i="7"/>
  <c r="E47" i="7"/>
  <c r="C47" i="7"/>
  <c r="I38" i="7"/>
  <c r="H38" i="7"/>
  <c r="F38" i="7"/>
  <c r="G20" i="7"/>
  <c r="F20" i="7"/>
  <c r="E20" i="7"/>
  <c r="C20" i="7"/>
  <c r="F10" i="7"/>
  <c r="E10" i="7"/>
  <c r="F45" i="6"/>
  <c r="G45" i="6"/>
  <c r="H45" i="6"/>
  <c r="I45" i="6"/>
  <c r="J45" i="6"/>
  <c r="K45" i="6"/>
  <c r="E45" i="6"/>
  <c r="C83" i="6"/>
  <c r="G124" i="6"/>
  <c r="H124" i="6"/>
  <c r="I124" i="6"/>
  <c r="E100" i="6"/>
  <c r="F100" i="6"/>
  <c r="G100" i="6"/>
  <c r="E92" i="6"/>
  <c r="F92" i="6"/>
  <c r="G92" i="6"/>
  <c r="E83" i="6"/>
  <c r="F83" i="6"/>
  <c r="H72" i="6"/>
  <c r="I72" i="6"/>
  <c r="F55" i="6"/>
  <c r="G55" i="6"/>
  <c r="H38" i="6"/>
  <c r="G38" i="6"/>
  <c r="E20" i="6"/>
  <c r="F20" i="6"/>
  <c r="E10" i="6"/>
  <c r="C10" i="6"/>
  <c r="D10" i="6"/>
  <c r="C20" i="6"/>
  <c r="D20" i="6"/>
  <c r="F38" i="6"/>
  <c r="C45" i="6"/>
  <c r="D45" i="6"/>
  <c r="D55" i="6"/>
  <c r="E55" i="6"/>
  <c r="F72" i="6"/>
  <c r="G72" i="6"/>
  <c r="D83" i="6"/>
  <c r="C92" i="6"/>
  <c r="D92" i="6"/>
  <c r="C100" i="6"/>
  <c r="D100" i="6"/>
  <c r="E124" i="6"/>
  <c r="F124" i="6"/>
  <c r="C10" i="3"/>
  <c r="D10" i="3"/>
  <c r="C20" i="3"/>
  <c r="D20" i="3"/>
  <c r="E20" i="3"/>
  <c r="F38" i="3"/>
  <c r="G38" i="3"/>
  <c r="C45" i="3"/>
  <c r="D45" i="3"/>
  <c r="D55" i="3"/>
  <c r="E55" i="3"/>
  <c r="F55" i="3"/>
  <c r="D65" i="3"/>
  <c r="E65" i="3"/>
  <c r="F65" i="3"/>
  <c r="F82" i="3"/>
  <c r="G82" i="3"/>
  <c r="H82" i="3"/>
  <c r="D93" i="3"/>
  <c r="E93" i="3"/>
  <c r="C102" i="3"/>
  <c r="D102" i="3"/>
  <c r="E102" i="3"/>
  <c r="F102" i="3"/>
  <c r="C110" i="3"/>
  <c r="D110" i="3"/>
  <c r="E110" i="3"/>
  <c r="F110" i="3"/>
  <c r="B117" i="3"/>
  <c r="C117" i="3"/>
  <c r="D117" i="3"/>
  <c r="E117" i="3"/>
  <c r="E141" i="3"/>
  <c r="F141" i="3"/>
  <c r="G141" i="3"/>
  <c r="H141" i="3"/>
  <c r="H139" i="4"/>
  <c r="G139" i="4"/>
  <c r="F139" i="4"/>
  <c r="E139" i="4"/>
  <c r="D117" i="4"/>
  <c r="F110" i="4"/>
  <c r="E110" i="4"/>
  <c r="D110" i="4"/>
  <c r="C110" i="4"/>
  <c r="F102" i="4"/>
  <c r="E102" i="4"/>
  <c r="D102" i="4"/>
  <c r="C102" i="4"/>
  <c r="F93" i="4"/>
  <c r="D93" i="4"/>
  <c r="C93" i="4"/>
  <c r="E91" i="4"/>
  <c r="E88" i="4"/>
  <c r="I82" i="4"/>
  <c r="H80" i="4"/>
  <c r="H79" i="4"/>
  <c r="H78" i="4"/>
  <c r="H76" i="4"/>
  <c r="H72" i="4"/>
  <c r="H71" i="4"/>
  <c r="H70" i="4"/>
  <c r="G82" i="4"/>
  <c r="F82" i="4"/>
  <c r="G65" i="4"/>
  <c r="F64" i="4"/>
  <c r="F63" i="4"/>
  <c r="F62" i="4"/>
  <c r="F61" i="4"/>
  <c r="F60" i="4"/>
  <c r="E65" i="4"/>
  <c r="D65" i="4"/>
  <c r="G55" i="4"/>
  <c r="F54" i="4"/>
  <c r="F53" i="4"/>
  <c r="F52" i="4"/>
  <c r="F51" i="4"/>
  <c r="E55" i="4"/>
  <c r="D55" i="4"/>
  <c r="D45" i="4"/>
  <c r="C45" i="4"/>
  <c r="E44" i="4"/>
  <c r="E43" i="4"/>
  <c r="H27" i="4"/>
  <c r="E18" i="4"/>
  <c r="E17" i="4"/>
  <c r="E16" i="4"/>
  <c r="E15" i="4"/>
  <c r="D20" i="4"/>
  <c r="C20" i="4"/>
  <c r="E6" i="4"/>
  <c r="D10" i="4"/>
  <c r="C10" i="4"/>
  <c r="E9" i="4"/>
  <c r="E8" i="4"/>
  <c r="E7" i="4"/>
  <c r="G122" i="5"/>
  <c r="G139" i="5" s="1"/>
  <c r="E139" i="5"/>
  <c r="D116" i="5"/>
  <c r="D115" i="5"/>
  <c r="C117" i="5"/>
  <c r="F110" i="5"/>
  <c r="E109" i="5"/>
  <c r="E108" i="5"/>
  <c r="E107" i="5"/>
  <c r="D110" i="5"/>
  <c r="C102" i="5"/>
  <c r="E101" i="5"/>
  <c r="E100" i="5"/>
  <c r="E99" i="5"/>
  <c r="E98" i="5"/>
  <c r="D102" i="5"/>
  <c r="E91" i="5"/>
  <c r="E88" i="5"/>
  <c r="D93" i="5"/>
  <c r="G82" i="5"/>
  <c r="F82" i="5"/>
  <c r="H81" i="5"/>
  <c r="H80" i="5"/>
  <c r="H79" i="5"/>
  <c r="H78" i="5"/>
  <c r="H77" i="5"/>
  <c r="H76" i="5"/>
  <c r="H75" i="5"/>
  <c r="H74" i="5"/>
  <c r="H73" i="5"/>
  <c r="H72" i="5"/>
  <c r="H71" i="5"/>
  <c r="H70" i="5"/>
  <c r="F60" i="5"/>
  <c r="F64" i="5"/>
  <c r="F63" i="5"/>
  <c r="F62" i="5"/>
  <c r="F61" i="5"/>
  <c r="E65" i="5"/>
  <c r="F45" i="5"/>
  <c r="F20" i="5"/>
  <c r="F10" i="5"/>
  <c r="I139" i="5"/>
  <c r="G110" i="5"/>
  <c r="G102" i="5"/>
  <c r="G93" i="5"/>
  <c r="J82" i="5"/>
  <c r="H65" i="5"/>
  <c r="H55" i="5"/>
  <c r="H139" i="5"/>
  <c r="F139" i="5"/>
  <c r="C110" i="5"/>
  <c r="F102" i="5"/>
  <c r="F93" i="5"/>
  <c r="C93" i="5"/>
  <c r="I82" i="5"/>
  <c r="G65" i="5"/>
  <c r="D65" i="5"/>
  <c r="G55" i="5"/>
  <c r="D55" i="5"/>
  <c r="C45" i="5"/>
  <c r="C20" i="5"/>
  <c r="C10" i="5"/>
  <c r="D19" i="14" l="1"/>
  <c r="D107" i="14"/>
  <c r="D6" i="15"/>
  <c r="D15" i="15"/>
  <c r="D44" i="14"/>
  <c r="F121" i="14"/>
  <c r="D9" i="15"/>
  <c r="D19" i="15"/>
  <c r="E57" i="15"/>
  <c r="E56" i="14"/>
  <c r="D91" i="15"/>
  <c r="D17" i="15"/>
  <c r="D97" i="15"/>
  <c r="F122" i="15"/>
  <c r="D108" i="15"/>
  <c r="D8" i="14"/>
  <c r="D90" i="14"/>
  <c r="F117" i="14"/>
  <c r="G38" i="15"/>
  <c r="G29" i="15"/>
  <c r="D45" i="15"/>
  <c r="G71" i="15"/>
  <c r="G73" i="15"/>
  <c r="D47" i="15"/>
  <c r="F118" i="15"/>
  <c r="D107" i="15"/>
  <c r="D46" i="14"/>
  <c r="F129" i="14"/>
  <c r="D7" i="15"/>
  <c r="D100" i="15"/>
  <c r="G26" i="15"/>
  <c r="G27" i="15"/>
  <c r="G66" i="15"/>
  <c r="G74" i="15"/>
  <c r="G76" i="15"/>
  <c r="F130" i="15"/>
  <c r="D98" i="15"/>
  <c r="E59" i="15"/>
  <c r="E60" i="14"/>
  <c r="F125" i="14"/>
  <c r="G37" i="15"/>
  <c r="G32" i="15"/>
  <c r="G79" i="15"/>
  <c r="G70" i="15"/>
  <c r="F126" i="15"/>
  <c r="D106" i="15"/>
  <c r="F168" i="16"/>
  <c r="G112" i="16" s="1"/>
  <c r="F81" i="16"/>
  <c r="G52" i="16" s="1"/>
  <c r="D193" i="16"/>
  <c r="D195" i="16"/>
  <c r="D6" i="16"/>
  <c r="D8" i="16"/>
  <c r="D86" i="16"/>
  <c r="D87" i="16"/>
  <c r="D184" i="16"/>
  <c r="D186" i="16"/>
  <c r="D17" i="16"/>
  <c r="D89" i="16"/>
  <c r="D174" i="16"/>
  <c r="D173" i="16"/>
  <c r="D18" i="16"/>
  <c r="E97" i="16"/>
  <c r="D175" i="16"/>
  <c r="D16" i="16"/>
  <c r="D15" i="16"/>
  <c r="E101" i="16"/>
  <c r="D178" i="16"/>
  <c r="F204" i="16"/>
  <c r="F212" i="16"/>
  <c r="D9" i="16"/>
  <c r="D91" i="16"/>
  <c r="D176" i="16"/>
  <c r="D187" i="16"/>
  <c r="F201" i="16"/>
  <c r="F205" i="16"/>
  <c r="F209" i="16"/>
  <c r="F213" i="16"/>
  <c r="F217" i="16"/>
  <c r="F202" i="16"/>
  <c r="F206" i="16"/>
  <c r="F210" i="16"/>
  <c r="F214" i="16"/>
  <c r="F218" i="16"/>
  <c r="F208" i="16"/>
  <c r="F216" i="16"/>
  <c r="D88" i="16"/>
  <c r="E99" i="16"/>
  <c r="F203" i="16"/>
  <c r="F207" i="16"/>
  <c r="F211" i="16"/>
  <c r="F215" i="16"/>
  <c r="E98" i="16"/>
  <c r="E102" i="16"/>
  <c r="G32" i="14"/>
  <c r="G67" i="14"/>
  <c r="D7" i="14"/>
  <c r="D18" i="14"/>
  <c r="G25" i="14"/>
  <c r="G35" i="14"/>
  <c r="G31" i="14"/>
  <c r="G27" i="14"/>
  <c r="D49" i="14"/>
  <c r="D45" i="14"/>
  <c r="E59" i="14"/>
  <c r="G78" i="14"/>
  <c r="G74" i="14"/>
  <c r="G70" i="14"/>
  <c r="D89" i="14"/>
  <c r="D97" i="14"/>
  <c r="D106" i="14"/>
  <c r="D109" i="14" s="1"/>
  <c r="F132" i="14"/>
  <c r="F128" i="14"/>
  <c r="F124" i="14"/>
  <c r="F120" i="14"/>
  <c r="F116" i="14"/>
  <c r="D87" i="15"/>
  <c r="D48" i="15"/>
  <c r="E58" i="15"/>
  <c r="D46" i="15"/>
  <c r="E56" i="15"/>
  <c r="F114" i="15"/>
  <c r="F129" i="15"/>
  <c r="F125" i="15"/>
  <c r="F121" i="15"/>
  <c r="F117" i="15"/>
  <c r="G36" i="14"/>
  <c r="G75" i="14"/>
  <c r="D6" i="14"/>
  <c r="D17" i="14"/>
  <c r="G38" i="14"/>
  <c r="G34" i="14"/>
  <c r="G30" i="14"/>
  <c r="G26" i="14"/>
  <c r="D48" i="14"/>
  <c r="E58" i="14"/>
  <c r="G66" i="14"/>
  <c r="G77" i="14"/>
  <c r="G73" i="14"/>
  <c r="G69" i="14"/>
  <c r="D86" i="14"/>
  <c r="D88" i="14"/>
  <c r="D100" i="14"/>
  <c r="F114" i="14"/>
  <c r="F131" i="14"/>
  <c r="F127" i="14"/>
  <c r="F123" i="14"/>
  <c r="F119" i="14"/>
  <c r="F115" i="14"/>
  <c r="D89" i="15"/>
  <c r="D90" i="15"/>
  <c r="E55" i="15"/>
  <c r="F132" i="15"/>
  <c r="F128" i="15"/>
  <c r="F124" i="15"/>
  <c r="F120" i="15"/>
  <c r="F116" i="15"/>
  <c r="G28" i="14"/>
  <c r="G79" i="14"/>
  <c r="G71" i="14"/>
  <c r="D15" i="14"/>
  <c r="G37" i="14"/>
  <c r="G33" i="14"/>
  <c r="E55" i="14"/>
  <c r="G80" i="14"/>
  <c r="G76" i="14"/>
  <c r="G72" i="14"/>
  <c r="D91" i="14"/>
  <c r="F130" i="14"/>
  <c r="F126" i="14"/>
  <c r="F122" i="14"/>
  <c r="D86" i="15"/>
  <c r="F131" i="15"/>
  <c r="F127" i="15"/>
  <c r="F123" i="15"/>
  <c r="F119" i="15"/>
  <c r="D10" i="14" l="1"/>
  <c r="D20" i="15"/>
  <c r="F133" i="14"/>
  <c r="D50" i="15"/>
  <c r="G39" i="15"/>
  <c r="D109" i="15"/>
  <c r="D10" i="15"/>
  <c r="D92" i="15"/>
  <c r="G81" i="15"/>
  <c r="E61" i="15"/>
  <c r="D50" i="14"/>
  <c r="D101" i="15"/>
  <c r="E61" i="14"/>
  <c r="G113" i="16"/>
  <c r="G118" i="16"/>
  <c r="G134" i="16"/>
  <c r="G140" i="16"/>
  <c r="G125" i="16"/>
  <c r="G137" i="16"/>
  <c r="G163" i="16"/>
  <c r="G124" i="16"/>
  <c r="G139" i="16"/>
  <c r="G151" i="16"/>
  <c r="G166" i="16"/>
  <c r="G156" i="16"/>
  <c r="G127" i="16"/>
  <c r="G145" i="16"/>
  <c r="G122" i="16"/>
  <c r="G128" i="16"/>
  <c r="G146" i="16"/>
  <c r="G155" i="16"/>
  <c r="G110" i="16"/>
  <c r="G161" i="16"/>
  <c r="G167" i="16"/>
  <c r="G115" i="16"/>
  <c r="G121" i="16"/>
  <c r="G126" i="16"/>
  <c r="G142" i="16"/>
  <c r="G132" i="16"/>
  <c r="G123" i="16"/>
  <c r="G150" i="16"/>
  <c r="G141" i="16"/>
  <c r="G159" i="16"/>
  <c r="G157" i="16"/>
  <c r="G135" i="16"/>
  <c r="G165" i="16"/>
  <c r="G152" i="16"/>
  <c r="G111" i="16"/>
  <c r="G160" i="16"/>
  <c r="G117" i="16"/>
  <c r="G138" i="16"/>
  <c r="G144" i="16"/>
  <c r="G133" i="16"/>
  <c r="G149" i="16"/>
  <c r="G143" i="16"/>
  <c r="G153" i="16"/>
  <c r="G119" i="16"/>
  <c r="G114" i="16"/>
  <c r="G130" i="16"/>
  <c r="G116" i="16"/>
  <c r="G136" i="16"/>
  <c r="G131" i="16"/>
  <c r="G154" i="16"/>
  <c r="G147" i="16"/>
  <c r="G120" i="16"/>
  <c r="G162" i="16"/>
  <c r="G148" i="16"/>
  <c r="G109" i="16"/>
  <c r="G158" i="16"/>
  <c r="G129" i="16"/>
  <c r="G164" i="16"/>
  <c r="G28" i="16"/>
  <c r="G25" i="16"/>
  <c r="G72" i="16"/>
  <c r="G78" i="16"/>
  <c r="G70" i="16"/>
  <c r="G74" i="16"/>
  <c r="G53" i="16"/>
  <c r="G26" i="16"/>
  <c r="G32" i="16"/>
  <c r="G35" i="16"/>
  <c r="G44" i="16"/>
  <c r="G46" i="16"/>
  <c r="G39" i="16"/>
  <c r="G55" i="16"/>
  <c r="G71" i="16"/>
  <c r="G40" i="16"/>
  <c r="G42" i="16"/>
  <c r="G37" i="16"/>
  <c r="G57" i="16"/>
  <c r="G80" i="16"/>
  <c r="G30" i="16"/>
  <c r="G33" i="16"/>
  <c r="G76" i="16"/>
  <c r="G66" i="16"/>
  <c r="G47" i="16"/>
  <c r="G63" i="16"/>
  <c r="G79" i="16"/>
  <c r="G56" i="16"/>
  <c r="G54" i="16"/>
  <c r="G49" i="16"/>
  <c r="G69" i="16"/>
  <c r="G29" i="16"/>
  <c r="G36" i="16"/>
  <c r="G38" i="16"/>
  <c r="G51" i="16"/>
  <c r="G67" i="16"/>
  <c r="G64" i="16"/>
  <c r="G73" i="16"/>
  <c r="G27" i="16"/>
  <c r="G31" i="16"/>
  <c r="G34" i="16"/>
  <c r="G60" i="16"/>
  <c r="G58" i="16"/>
  <c r="G43" i="16"/>
  <c r="G59" i="16"/>
  <c r="G75" i="16"/>
  <c r="G48" i="16"/>
  <c r="G50" i="16"/>
  <c r="G41" i="16"/>
  <c r="G65" i="16"/>
  <c r="G68" i="16"/>
  <c r="G108" i="16"/>
  <c r="G62" i="16"/>
  <c r="G45" i="16"/>
  <c r="G61" i="16"/>
  <c r="G77" i="16"/>
  <c r="E103" i="16"/>
  <c r="D10" i="16"/>
  <c r="D188" i="16"/>
  <c r="D92" i="16"/>
  <c r="D196" i="16"/>
  <c r="D20" i="16"/>
  <c r="D179" i="16"/>
  <c r="F220" i="16"/>
  <c r="G39" i="14"/>
  <c r="F133" i="15"/>
  <c r="D101" i="14"/>
  <c r="D20" i="14"/>
  <c r="D92" i="14"/>
  <c r="G81" i="14"/>
  <c r="G168" i="16" l="1"/>
  <c r="G81" i="16"/>
</calcChain>
</file>

<file path=xl/sharedStrings.xml><?xml version="1.0" encoding="utf-8"?>
<sst xmlns="http://schemas.openxmlformats.org/spreadsheetml/2006/main" count="8269" uniqueCount="230">
  <si>
    <t>入試アンケート調査結果（平成１６年２月実施）</t>
    <rPh sb="0" eb="2">
      <t>ニュウシ</t>
    </rPh>
    <rPh sb="7" eb="9">
      <t>チョウサ</t>
    </rPh>
    <rPh sb="9" eb="11">
      <t>ケッカ</t>
    </rPh>
    <rPh sb="12" eb="14">
      <t>ヘイセイ</t>
    </rPh>
    <rPh sb="16" eb="17">
      <t>ネン</t>
    </rPh>
    <rPh sb="18" eb="19">
      <t>ガツ</t>
    </rPh>
    <rPh sb="19" eb="21">
      <t>ジッシ</t>
    </rPh>
    <phoneticPr fontId="2"/>
  </si>
  <si>
    <t>①あなたの志望の学科はどれですか。</t>
    <rPh sb="5" eb="7">
      <t>シボウ</t>
    </rPh>
    <rPh sb="8" eb="10">
      <t>ガッカ</t>
    </rPh>
    <phoneticPr fontId="2"/>
  </si>
  <si>
    <t>推薦</t>
    <rPh sb="0" eb="2">
      <t>スイセン</t>
    </rPh>
    <phoneticPr fontId="2"/>
  </si>
  <si>
    <t>学力</t>
    <rPh sb="0" eb="2">
      <t>ガクリョク</t>
    </rPh>
    <phoneticPr fontId="2"/>
  </si>
  <si>
    <t>計</t>
    <rPh sb="0" eb="1">
      <t>ケイ</t>
    </rPh>
    <phoneticPr fontId="2"/>
  </si>
  <si>
    <t>平16</t>
    <rPh sb="0" eb="1">
      <t>ヘイ</t>
    </rPh>
    <phoneticPr fontId="2"/>
  </si>
  <si>
    <t>平15</t>
    <rPh sb="0" eb="1">
      <t>ヘイ</t>
    </rPh>
    <phoneticPr fontId="2"/>
  </si>
  <si>
    <t>平14</t>
    <rPh sb="0" eb="1">
      <t>ヘイ</t>
    </rPh>
    <phoneticPr fontId="2"/>
  </si>
  <si>
    <t>平13</t>
    <rPh sb="0" eb="1">
      <t>ヘイ</t>
    </rPh>
    <phoneticPr fontId="2"/>
  </si>
  <si>
    <t>％</t>
    <phoneticPr fontId="2"/>
  </si>
  <si>
    <t>機械工学科</t>
    <rPh sb="0" eb="2">
      <t>キカイ</t>
    </rPh>
    <rPh sb="2" eb="5">
      <t>コウガッカ</t>
    </rPh>
    <phoneticPr fontId="2"/>
  </si>
  <si>
    <t>電気工学科</t>
    <rPh sb="0" eb="2">
      <t>デンキ</t>
    </rPh>
    <rPh sb="2" eb="5">
      <t>コウガッカ</t>
    </rPh>
    <phoneticPr fontId="2"/>
  </si>
  <si>
    <t>電子制御工学科</t>
    <rPh sb="0" eb="2">
      <t>デンシ</t>
    </rPh>
    <rPh sb="2" eb="4">
      <t>セイギョ</t>
    </rPh>
    <rPh sb="4" eb="7">
      <t>コウガッカ</t>
    </rPh>
    <phoneticPr fontId="2"/>
  </si>
  <si>
    <t>物質工学科</t>
    <rPh sb="0" eb="2">
      <t>ブッシツ</t>
    </rPh>
    <rPh sb="2" eb="5">
      <t>コウガッカ</t>
    </rPh>
    <phoneticPr fontId="2"/>
  </si>
  <si>
    <t>②あなたは佐世保高専という学校があることをいつ頃から知っていましたか。</t>
    <rPh sb="5" eb="8">
      <t>サセボ</t>
    </rPh>
    <rPh sb="8" eb="10">
      <t>コウセン</t>
    </rPh>
    <rPh sb="13" eb="15">
      <t>ガッコウ</t>
    </rPh>
    <rPh sb="23" eb="24">
      <t>コロ</t>
    </rPh>
    <rPh sb="26" eb="27">
      <t>シ</t>
    </rPh>
    <phoneticPr fontId="2"/>
  </si>
  <si>
    <t>中学校入学以前</t>
    <rPh sb="0" eb="3">
      <t>チュウガッコウ</t>
    </rPh>
    <rPh sb="3" eb="5">
      <t>ニュウガク</t>
    </rPh>
    <rPh sb="5" eb="7">
      <t>イゼン</t>
    </rPh>
    <phoneticPr fontId="2"/>
  </si>
  <si>
    <t>中学１年のとき</t>
    <rPh sb="0" eb="2">
      <t>チュウガク</t>
    </rPh>
    <rPh sb="3" eb="4">
      <t>ネン</t>
    </rPh>
    <phoneticPr fontId="2"/>
  </si>
  <si>
    <t>中学２年のとき</t>
    <rPh sb="0" eb="2">
      <t>チュウガク</t>
    </rPh>
    <rPh sb="3" eb="4">
      <t>ネン</t>
    </rPh>
    <phoneticPr fontId="2"/>
  </si>
  <si>
    <t>中学３年のとき</t>
    <rPh sb="0" eb="2">
      <t>チュウガク</t>
    </rPh>
    <rPh sb="3" eb="4">
      <t>ネン</t>
    </rPh>
    <phoneticPr fontId="2"/>
  </si>
  <si>
    <t>その他</t>
    <rPh sb="2" eb="3">
      <t>タ</t>
    </rPh>
    <phoneticPr fontId="2"/>
  </si>
  <si>
    <t>③あなたは、主に何によって佐世保高専を知りましたか。</t>
    <rPh sb="6" eb="7">
      <t>オモ</t>
    </rPh>
    <rPh sb="8" eb="9">
      <t>ナニ</t>
    </rPh>
    <rPh sb="13" eb="16">
      <t>サセボ</t>
    </rPh>
    <rPh sb="16" eb="18">
      <t>コウセン</t>
    </rPh>
    <rPh sb="19" eb="20">
      <t>シ</t>
    </rPh>
    <phoneticPr fontId="2"/>
  </si>
  <si>
    <t>中学校の先生</t>
    <rPh sb="0" eb="3">
      <t>チュウガッコウ</t>
    </rPh>
    <rPh sb="4" eb="6">
      <t>センセイ</t>
    </rPh>
    <phoneticPr fontId="2"/>
  </si>
  <si>
    <t>学習塾</t>
    <rPh sb="0" eb="3">
      <t>ガクシュウジュク</t>
    </rPh>
    <phoneticPr fontId="2"/>
  </si>
  <si>
    <t>家族</t>
    <rPh sb="0" eb="2">
      <t>カゾク</t>
    </rPh>
    <phoneticPr fontId="2"/>
  </si>
  <si>
    <t>親戚、知人</t>
    <rPh sb="0" eb="2">
      <t>シンセキ</t>
    </rPh>
    <rPh sb="3" eb="5">
      <t>チジン</t>
    </rPh>
    <phoneticPr fontId="2"/>
  </si>
  <si>
    <t>同級生、先輩</t>
    <rPh sb="0" eb="3">
      <t>ドウキュウセイ</t>
    </rPh>
    <rPh sb="4" eb="6">
      <t>センパイ</t>
    </rPh>
    <phoneticPr fontId="2"/>
  </si>
  <si>
    <t>本校のパンフレット</t>
    <rPh sb="0" eb="2">
      <t>ホンコウ</t>
    </rPh>
    <phoneticPr fontId="2"/>
  </si>
  <si>
    <t>受験雑誌</t>
    <rPh sb="0" eb="2">
      <t>ジュケン</t>
    </rPh>
    <rPh sb="2" eb="4">
      <t>ザッシ</t>
    </rPh>
    <phoneticPr fontId="2"/>
  </si>
  <si>
    <t>中学校で行われた高専の先生による説明会</t>
    <rPh sb="0" eb="3">
      <t>チュウガッコウ</t>
    </rPh>
    <rPh sb="4" eb="5">
      <t>オコナ</t>
    </rPh>
    <rPh sb="8" eb="10">
      <t>コウセン</t>
    </rPh>
    <rPh sb="11" eb="13">
      <t>センセイ</t>
    </rPh>
    <rPh sb="16" eb="19">
      <t>セツメイカイ</t>
    </rPh>
    <phoneticPr fontId="2"/>
  </si>
  <si>
    <t>佐世保高専の体験入学</t>
    <rPh sb="0" eb="3">
      <t>サセボ</t>
    </rPh>
    <rPh sb="3" eb="5">
      <t>コウセン</t>
    </rPh>
    <rPh sb="6" eb="8">
      <t>タイケン</t>
    </rPh>
    <rPh sb="8" eb="10">
      <t>ニュウガク</t>
    </rPh>
    <phoneticPr fontId="2"/>
  </si>
  <si>
    <t>佐世保高専の「おもしろ実験大公開」</t>
    <rPh sb="0" eb="3">
      <t>サセボ</t>
    </rPh>
    <rPh sb="3" eb="5">
      <t>コウセン</t>
    </rPh>
    <rPh sb="11" eb="13">
      <t>ジッケン</t>
    </rPh>
    <rPh sb="13" eb="16">
      <t>ダイコウカイ</t>
    </rPh>
    <phoneticPr fontId="2"/>
  </si>
  <si>
    <t>市販の学校案内</t>
    <rPh sb="0" eb="2">
      <t>シハン</t>
    </rPh>
    <rPh sb="3" eb="5">
      <t>ガッコウ</t>
    </rPh>
    <rPh sb="5" eb="7">
      <t>アンナイ</t>
    </rPh>
    <phoneticPr fontId="2"/>
  </si>
  <si>
    <t>④一日体験入学に参加しましたか。</t>
    <rPh sb="1" eb="3">
      <t>イチニチ</t>
    </rPh>
    <rPh sb="3" eb="5">
      <t>タイケン</t>
    </rPh>
    <rPh sb="5" eb="7">
      <t>ニュウガク</t>
    </rPh>
    <rPh sb="8" eb="10">
      <t>サンカ</t>
    </rPh>
    <phoneticPr fontId="2"/>
  </si>
  <si>
    <t>参加した</t>
    <rPh sb="0" eb="2">
      <t>サンカ</t>
    </rPh>
    <phoneticPr fontId="2"/>
  </si>
  <si>
    <t>参加しなかった</t>
    <rPh sb="0" eb="2">
      <t>サンカ</t>
    </rPh>
    <phoneticPr fontId="2"/>
  </si>
  <si>
    <t>⑤ＮＨＫ総合テレビで放映された「アイデア対決ロボットコンテスト」は本校選択の要因となりましたか。</t>
    <rPh sb="4" eb="6">
      <t>ソウゴウ</t>
    </rPh>
    <rPh sb="10" eb="12">
      <t>ホウエイ</t>
    </rPh>
    <rPh sb="20" eb="22">
      <t>タイケツ</t>
    </rPh>
    <rPh sb="33" eb="35">
      <t>ホンコウ</t>
    </rPh>
    <rPh sb="35" eb="37">
      <t>センタク</t>
    </rPh>
    <rPh sb="38" eb="40">
      <t>ヨウイン</t>
    </rPh>
    <phoneticPr fontId="2"/>
  </si>
  <si>
    <t>大いに関係した</t>
    <rPh sb="0" eb="1">
      <t>オオ</t>
    </rPh>
    <rPh sb="3" eb="5">
      <t>カンケイ</t>
    </rPh>
    <phoneticPr fontId="2"/>
  </si>
  <si>
    <t>関係した</t>
    <rPh sb="0" eb="2">
      <t>カンケイ</t>
    </rPh>
    <phoneticPr fontId="2"/>
  </si>
  <si>
    <t>見たが関係ない</t>
    <rPh sb="0" eb="1">
      <t>ミ</t>
    </rPh>
    <rPh sb="3" eb="5">
      <t>カンケイ</t>
    </rPh>
    <phoneticPr fontId="2"/>
  </si>
  <si>
    <t>見ていないので関係ない</t>
    <rPh sb="0" eb="1">
      <t>ミ</t>
    </rPh>
    <rPh sb="7" eb="9">
      <t>カンケイ</t>
    </rPh>
    <phoneticPr fontId="2"/>
  </si>
  <si>
    <t>⑥あなたが佐世保高専を受験しようと決めたのはいつ頃ですか。</t>
    <rPh sb="5" eb="8">
      <t>サセボ</t>
    </rPh>
    <rPh sb="8" eb="10">
      <t>コウセン</t>
    </rPh>
    <rPh sb="11" eb="13">
      <t>ジュケン</t>
    </rPh>
    <rPh sb="17" eb="18">
      <t>キ</t>
    </rPh>
    <rPh sb="24" eb="25">
      <t>コロ</t>
    </rPh>
    <phoneticPr fontId="2"/>
  </si>
  <si>
    <t>中学１～２年のとき</t>
    <rPh sb="0" eb="2">
      <t>チュウガク</t>
    </rPh>
    <rPh sb="5" eb="6">
      <t>ネン</t>
    </rPh>
    <phoneticPr fontId="2"/>
  </si>
  <si>
    <t>中学３年の１２～１月</t>
    <rPh sb="0" eb="2">
      <t>チュウガク</t>
    </rPh>
    <rPh sb="3" eb="4">
      <t>ネン</t>
    </rPh>
    <rPh sb="9" eb="10">
      <t>ガツ</t>
    </rPh>
    <phoneticPr fontId="2"/>
  </si>
  <si>
    <t>中学３年の４～８月</t>
    <rPh sb="0" eb="2">
      <t>チュウガク</t>
    </rPh>
    <rPh sb="3" eb="4">
      <t>ネン</t>
    </rPh>
    <rPh sb="8" eb="9">
      <t>ガツ</t>
    </rPh>
    <phoneticPr fontId="2"/>
  </si>
  <si>
    <t>中学３年の９～１２月</t>
    <rPh sb="0" eb="2">
      <t>チュウガク</t>
    </rPh>
    <rPh sb="3" eb="4">
      <t>ネン</t>
    </rPh>
    <rPh sb="9" eb="10">
      <t>ガツ</t>
    </rPh>
    <phoneticPr fontId="2"/>
  </si>
  <si>
    <t>教育内容がよいと思ったから</t>
    <rPh sb="0" eb="2">
      <t>キョウイク</t>
    </rPh>
    <rPh sb="2" eb="4">
      <t>ナイヨウ</t>
    </rPh>
    <rPh sb="8" eb="9">
      <t>オモ</t>
    </rPh>
    <phoneticPr fontId="2"/>
  </si>
  <si>
    <t>先輩が佐世保高専に行っているから</t>
    <rPh sb="0" eb="2">
      <t>センパイ</t>
    </rPh>
    <rPh sb="3" eb="6">
      <t>サセボ</t>
    </rPh>
    <rPh sb="6" eb="8">
      <t>コウセン</t>
    </rPh>
    <rPh sb="9" eb="10">
      <t>イ</t>
    </rPh>
    <phoneticPr fontId="2"/>
  </si>
  <si>
    <t>就職率がよいから</t>
    <rPh sb="0" eb="3">
      <t>シュウショクリツ</t>
    </rPh>
    <phoneticPr fontId="2"/>
  </si>
  <si>
    <t>大学より早く社会へ出られるから</t>
    <rPh sb="0" eb="2">
      <t>ダイガク</t>
    </rPh>
    <rPh sb="4" eb="5">
      <t>ハヤ</t>
    </rPh>
    <rPh sb="6" eb="8">
      <t>シャカイ</t>
    </rPh>
    <rPh sb="9" eb="10">
      <t>デ</t>
    </rPh>
    <phoneticPr fontId="2"/>
  </si>
  <si>
    <t>大学に比べ学費が安いから</t>
    <rPh sb="0" eb="2">
      <t>ダイガク</t>
    </rPh>
    <rPh sb="3" eb="4">
      <t>クラ</t>
    </rPh>
    <rPh sb="5" eb="7">
      <t>ガクヒ</t>
    </rPh>
    <rPh sb="8" eb="9">
      <t>ヤス</t>
    </rPh>
    <phoneticPr fontId="2"/>
  </si>
  <si>
    <t>大学受験の勉強をしなくてよいから</t>
    <rPh sb="0" eb="2">
      <t>ダイガク</t>
    </rPh>
    <rPh sb="2" eb="4">
      <t>ジュケン</t>
    </rPh>
    <rPh sb="5" eb="7">
      <t>ベンキョウ</t>
    </rPh>
    <phoneticPr fontId="2"/>
  </si>
  <si>
    <t>自分の好きなことができるから</t>
    <rPh sb="0" eb="2">
      <t>ジブン</t>
    </rPh>
    <rPh sb="3" eb="4">
      <t>ス</t>
    </rPh>
    <phoneticPr fontId="2"/>
  </si>
  <si>
    <t>大学への編入学の道があるから</t>
    <rPh sb="0" eb="2">
      <t>ダイガク</t>
    </rPh>
    <rPh sb="4" eb="7">
      <t>ヘンニュウガク</t>
    </rPh>
    <rPh sb="8" eb="9">
      <t>ミチ</t>
    </rPh>
    <phoneticPr fontId="2"/>
  </si>
  <si>
    <t>将来の仕事を考えて</t>
    <rPh sb="0" eb="2">
      <t>ショウライ</t>
    </rPh>
    <rPh sb="3" eb="5">
      <t>シゴト</t>
    </rPh>
    <rPh sb="6" eb="7">
      <t>カンガ</t>
    </rPh>
    <phoneticPr fontId="2"/>
  </si>
  <si>
    <t>一日体験入学がよかったから</t>
    <rPh sb="0" eb="2">
      <t>イチニチ</t>
    </rPh>
    <rPh sb="2" eb="4">
      <t>タイケン</t>
    </rPh>
    <rPh sb="4" eb="6">
      <t>ニュウガク</t>
    </rPh>
    <phoneticPr fontId="2"/>
  </si>
  <si>
    <t>ＮＨＫのロボットコンテストに刺激されて</t>
    <rPh sb="14" eb="16">
      <t>シゲキ</t>
    </rPh>
    <phoneticPr fontId="2"/>
  </si>
  <si>
    <t>⑧あなたの佐世保高専の受験を最も強くすすめたのは、どなたですか。</t>
    <rPh sb="5" eb="8">
      <t>サセボ</t>
    </rPh>
    <rPh sb="8" eb="10">
      <t>コウセン</t>
    </rPh>
    <rPh sb="11" eb="13">
      <t>ジュケン</t>
    </rPh>
    <rPh sb="14" eb="15">
      <t>モット</t>
    </rPh>
    <rPh sb="16" eb="17">
      <t>ツヨ</t>
    </rPh>
    <phoneticPr fontId="2"/>
  </si>
  <si>
    <t>親戚</t>
    <rPh sb="0" eb="2">
      <t>シンセキ</t>
    </rPh>
    <phoneticPr fontId="2"/>
  </si>
  <si>
    <t>友人、先輩</t>
    <rPh sb="0" eb="2">
      <t>ユウジン</t>
    </rPh>
    <rPh sb="3" eb="5">
      <t>センパイ</t>
    </rPh>
    <phoneticPr fontId="2"/>
  </si>
  <si>
    <t>自分で判断した</t>
    <rPh sb="0" eb="2">
      <t>ジブン</t>
    </rPh>
    <rPh sb="3" eb="5">
      <t>ハンダン</t>
    </rPh>
    <phoneticPr fontId="2"/>
  </si>
  <si>
    <t>⑨あなたの中学校の担任または進路指導の先生は、佐世保高専の教育内容について知っていましたか。</t>
    <rPh sb="5" eb="8">
      <t>チュウガッコウ</t>
    </rPh>
    <rPh sb="9" eb="11">
      <t>タンニン</t>
    </rPh>
    <rPh sb="14" eb="16">
      <t>シンロ</t>
    </rPh>
    <rPh sb="16" eb="18">
      <t>シドウ</t>
    </rPh>
    <rPh sb="19" eb="21">
      <t>センセイ</t>
    </rPh>
    <rPh sb="23" eb="26">
      <t>サセボ</t>
    </rPh>
    <rPh sb="26" eb="28">
      <t>コウセン</t>
    </rPh>
    <rPh sb="29" eb="31">
      <t>キョウイク</t>
    </rPh>
    <rPh sb="31" eb="33">
      <t>ナイヨウ</t>
    </rPh>
    <rPh sb="37" eb="38">
      <t>シ</t>
    </rPh>
    <phoneticPr fontId="2"/>
  </si>
  <si>
    <t>よく知っていた</t>
    <rPh sb="2" eb="3">
      <t>シ</t>
    </rPh>
    <phoneticPr fontId="2"/>
  </si>
  <si>
    <t>知っていた</t>
    <rPh sb="0" eb="1">
      <t>シ</t>
    </rPh>
    <phoneticPr fontId="2"/>
  </si>
  <si>
    <t>あまり知らなかった</t>
    <rPh sb="3" eb="4">
      <t>シ</t>
    </rPh>
    <phoneticPr fontId="2"/>
  </si>
  <si>
    <t>⑩あなたの中学校に佐世保高専のポスターがはってありましたか。</t>
    <rPh sb="5" eb="8">
      <t>チュウガッコウ</t>
    </rPh>
    <rPh sb="9" eb="12">
      <t>サセボ</t>
    </rPh>
    <rPh sb="12" eb="14">
      <t>コウセン</t>
    </rPh>
    <phoneticPr fontId="2"/>
  </si>
  <si>
    <t>はってあった</t>
    <phoneticPr fontId="2"/>
  </si>
  <si>
    <t>はってなかった</t>
    <phoneticPr fontId="2"/>
  </si>
  <si>
    <t>⑪あなたの中学校で佐世保高専のビデオを見たことがありますか。</t>
    <rPh sb="5" eb="8">
      <t>チュウガッコウ</t>
    </rPh>
    <rPh sb="9" eb="12">
      <t>サセボ</t>
    </rPh>
    <rPh sb="12" eb="14">
      <t>コウセン</t>
    </rPh>
    <rPh sb="19" eb="20">
      <t>ミ</t>
    </rPh>
    <phoneticPr fontId="2"/>
  </si>
  <si>
    <t>ある</t>
    <phoneticPr fontId="2"/>
  </si>
  <si>
    <t>ない</t>
    <phoneticPr fontId="2"/>
  </si>
  <si>
    <t>⑫あなたの出身中学校の所在地は、次のどれにあてはまりますか。</t>
    <rPh sb="5" eb="7">
      <t>シュッシン</t>
    </rPh>
    <rPh sb="7" eb="10">
      <t>チュウガッコウ</t>
    </rPh>
    <rPh sb="11" eb="14">
      <t>ショザイチ</t>
    </rPh>
    <rPh sb="16" eb="17">
      <t>ツギ</t>
    </rPh>
    <phoneticPr fontId="2"/>
  </si>
  <si>
    <t>佐世保市内</t>
    <rPh sb="0" eb="3">
      <t>サセボ</t>
    </rPh>
    <rPh sb="3" eb="5">
      <t>シナイ</t>
    </rPh>
    <phoneticPr fontId="2"/>
  </si>
  <si>
    <t>北松浦郡、平戸市、松浦市</t>
    <rPh sb="0" eb="1">
      <t>キタ</t>
    </rPh>
    <rPh sb="1" eb="3">
      <t>マツウラ</t>
    </rPh>
    <rPh sb="3" eb="4">
      <t>グン</t>
    </rPh>
    <rPh sb="5" eb="8">
      <t>ヒラドシ</t>
    </rPh>
    <rPh sb="9" eb="12">
      <t>マツウラシ</t>
    </rPh>
    <phoneticPr fontId="2"/>
  </si>
  <si>
    <t>東彼杵郡、大村市、諫早市</t>
    <rPh sb="0" eb="1">
      <t>ヒガシ</t>
    </rPh>
    <rPh sb="1" eb="4">
      <t>ソノギグン</t>
    </rPh>
    <rPh sb="5" eb="8">
      <t>オオムラシ</t>
    </rPh>
    <rPh sb="9" eb="12">
      <t>イサハヤシ</t>
    </rPh>
    <phoneticPr fontId="2"/>
  </si>
  <si>
    <t>長崎市、西彼杵郡</t>
    <rPh sb="0" eb="3">
      <t>ナガサキシ</t>
    </rPh>
    <rPh sb="4" eb="5">
      <t>ニシ</t>
    </rPh>
    <rPh sb="5" eb="8">
      <t>ソノギグン</t>
    </rPh>
    <phoneticPr fontId="2"/>
  </si>
  <si>
    <t>島原市、北高来郡、南高来郡</t>
    <rPh sb="0" eb="3">
      <t>シマバラシ</t>
    </rPh>
    <rPh sb="4" eb="5">
      <t>キタ</t>
    </rPh>
    <rPh sb="5" eb="7">
      <t>タカキ</t>
    </rPh>
    <rPh sb="7" eb="8">
      <t>グン</t>
    </rPh>
    <rPh sb="9" eb="10">
      <t>ミナミ</t>
    </rPh>
    <rPh sb="10" eb="12">
      <t>タカキ</t>
    </rPh>
    <rPh sb="12" eb="13">
      <t>グン</t>
    </rPh>
    <phoneticPr fontId="2"/>
  </si>
  <si>
    <t>福江市、南松浦郡</t>
    <rPh sb="0" eb="3">
      <t>フクエシ</t>
    </rPh>
    <rPh sb="4" eb="5">
      <t>ミナミ</t>
    </rPh>
    <rPh sb="5" eb="7">
      <t>マツウラ</t>
    </rPh>
    <rPh sb="7" eb="8">
      <t>グン</t>
    </rPh>
    <phoneticPr fontId="2"/>
  </si>
  <si>
    <t>壱岐郡</t>
    <rPh sb="0" eb="3">
      <t>イキグン</t>
    </rPh>
    <phoneticPr fontId="2"/>
  </si>
  <si>
    <t>対馬</t>
    <rPh sb="0" eb="2">
      <t>ツシマ</t>
    </rPh>
    <phoneticPr fontId="2"/>
  </si>
  <si>
    <t>佐賀市、多久市、小城郡</t>
    <rPh sb="0" eb="3">
      <t>サガシ</t>
    </rPh>
    <rPh sb="4" eb="7">
      <t>タクシ</t>
    </rPh>
    <rPh sb="8" eb="11">
      <t>オギグン</t>
    </rPh>
    <phoneticPr fontId="2"/>
  </si>
  <si>
    <t>唐津市、東松浦郡</t>
    <rPh sb="0" eb="3">
      <t>カラツシ</t>
    </rPh>
    <rPh sb="4" eb="5">
      <t>ヒガシ</t>
    </rPh>
    <rPh sb="5" eb="7">
      <t>マツウラ</t>
    </rPh>
    <rPh sb="7" eb="8">
      <t>グン</t>
    </rPh>
    <phoneticPr fontId="2"/>
  </si>
  <si>
    <t>伊万里市</t>
    <rPh sb="0" eb="4">
      <t>イマリシ</t>
    </rPh>
    <phoneticPr fontId="2"/>
  </si>
  <si>
    <t>西松浦郡</t>
    <rPh sb="0" eb="1">
      <t>ニシ</t>
    </rPh>
    <rPh sb="1" eb="3">
      <t>マツウラ</t>
    </rPh>
    <rPh sb="3" eb="4">
      <t>グン</t>
    </rPh>
    <phoneticPr fontId="2"/>
  </si>
  <si>
    <t>武雄市、杵島郡</t>
    <rPh sb="0" eb="3">
      <t>タケオシ</t>
    </rPh>
    <rPh sb="4" eb="6">
      <t>キジマ</t>
    </rPh>
    <rPh sb="6" eb="7">
      <t>グン</t>
    </rPh>
    <phoneticPr fontId="2"/>
  </si>
  <si>
    <t>鹿島市、藤津郡</t>
    <rPh sb="0" eb="3">
      <t>カシマシ</t>
    </rPh>
    <rPh sb="4" eb="7">
      <t>フジツグン</t>
    </rPh>
    <phoneticPr fontId="2"/>
  </si>
  <si>
    <t>福岡、熊本県</t>
    <rPh sb="0" eb="2">
      <t>フクオカ</t>
    </rPh>
    <rPh sb="3" eb="6">
      <t>クマモトケン</t>
    </rPh>
    <phoneticPr fontId="2"/>
  </si>
  <si>
    <t>大分、宮崎、鹿児島、沖縄県</t>
    <rPh sb="0" eb="2">
      <t>オオイタ</t>
    </rPh>
    <rPh sb="3" eb="5">
      <t>ミヤザキ</t>
    </rPh>
    <rPh sb="6" eb="9">
      <t>カゴシマ</t>
    </rPh>
    <rPh sb="10" eb="13">
      <t>オキナワケン</t>
    </rPh>
    <phoneticPr fontId="2"/>
  </si>
  <si>
    <t>ＮＨＫのロボットコンテスト</t>
    <phoneticPr fontId="2"/>
  </si>
  <si>
    <t>わからない</t>
    <phoneticPr fontId="2"/>
  </si>
  <si>
    <t>わからない</t>
    <phoneticPr fontId="2"/>
  </si>
  <si>
    <t>⑦あなたが佐世保高専を受験しようと決めた理由は何ですか。（３つまで複数回答可）</t>
    <rPh sb="5" eb="8">
      <t>サセボ</t>
    </rPh>
    <rPh sb="8" eb="10">
      <t>コウセン</t>
    </rPh>
    <rPh sb="11" eb="13">
      <t>ジュケン</t>
    </rPh>
    <rPh sb="17" eb="18">
      <t>キ</t>
    </rPh>
    <rPh sb="20" eb="22">
      <t>リユウ</t>
    </rPh>
    <rPh sb="23" eb="24">
      <t>ナン</t>
    </rPh>
    <rPh sb="33" eb="35">
      <t>フクスウ</t>
    </rPh>
    <rPh sb="35" eb="37">
      <t>カイトウ</t>
    </rPh>
    <rPh sb="37" eb="38">
      <t>カ</t>
    </rPh>
    <phoneticPr fontId="2"/>
  </si>
  <si>
    <t>％</t>
    <phoneticPr fontId="2"/>
  </si>
  <si>
    <t>ＮＨＫのロボットコンテスト</t>
    <phoneticPr fontId="2"/>
  </si>
  <si>
    <t>わからない</t>
    <phoneticPr fontId="2"/>
  </si>
  <si>
    <t>はってあった</t>
    <phoneticPr fontId="2"/>
  </si>
  <si>
    <t>はってなかった</t>
    <phoneticPr fontId="2"/>
  </si>
  <si>
    <t>ある</t>
    <phoneticPr fontId="2"/>
  </si>
  <si>
    <t>ない</t>
    <phoneticPr fontId="2"/>
  </si>
  <si>
    <t>入試アンケート調査結果（平成１7年２月実施）</t>
    <rPh sb="0" eb="2">
      <t>ニュウシ</t>
    </rPh>
    <rPh sb="7" eb="9">
      <t>チョウサ</t>
    </rPh>
    <rPh sb="9" eb="11">
      <t>ケッカ</t>
    </rPh>
    <rPh sb="12" eb="14">
      <t>ヘイセイ</t>
    </rPh>
    <rPh sb="16" eb="17">
      <t>ネン</t>
    </rPh>
    <rPh sb="18" eb="19">
      <t>ガツ</t>
    </rPh>
    <rPh sb="19" eb="21">
      <t>ジッシ</t>
    </rPh>
    <phoneticPr fontId="2"/>
  </si>
  <si>
    <t>平17</t>
    <rPh sb="0" eb="1">
      <t>ヘイ</t>
    </rPh>
    <phoneticPr fontId="2"/>
  </si>
  <si>
    <t>％</t>
  </si>
  <si>
    <t>平13</t>
  </si>
  <si>
    <t>平14</t>
  </si>
  <si>
    <t>平15</t>
  </si>
  <si>
    <t>平16</t>
  </si>
  <si>
    <t>はってなかった</t>
    <phoneticPr fontId="2"/>
  </si>
  <si>
    <t>ある</t>
    <phoneticPr fontId="2"/>
  </si>
  <si>
    <t>平18</t>
    <rPh sb="0" eb="1">
      <t>ヘイ</t>
    </rPh>
    <phoneticPr fontId="2"/>
  </si>
  <si>
    <t>入試アンケート調査結果（平成１8年1、２月実施）</t>
    <rPh sb="0" eb="2">
      <t>ニュウシ</t>
    </rPh>
    <rPh sb="7" eb="9">
      <t>チョウサ</t>
    </rPh>
    <rPh sb="9" eb="11">
      <t>ケッカ</t>
    </rPh>
    <rPh sb="12" eb="14">
      <t>ヘイセイ</t>
    </rPh>
    <rPh sb="16" eb="17">
      <t>ネン</t>
    </rPh>
    <rPh sb="20" eb="21">
      <t>ガツ</t>
    </rPh>
    <rPh sb="21" eb="23">
      <t>ジッシ</t>
    </rPh>
    <phoneticPr fontId="2"/>
  </si>
  <si>
    <t>注：平19から市町村合併で、中学校所在地が変更になる</t>
    <rPh sb="0" eb="1">
      <t>チュウ</t>
    </rPh>
    <rPh sb="2" eb="3">
      <t>ヘイ</t>
    </rPh>
    <rPh sb="7" eb="10">
      <t>シチョウソン</t>
    </rPh>
    <rPh sb="10" eb="12">
      <t>ガッペイ</t>
    </rPh>
    <rPh sb="14" eb="17">
      <t>チュウガッコウ</t>
    </rPh>
    <rPh sb="17" eb="20">
      <t>ショザイチ</t>
    </rPh>
    <rPh sb="21" eb="23">
      <t>ヘンコウ</t>
    </rPh>
    <phoneticPr fontId="2"/>
  </si>
  <si>
    <t>鹿島市、嬉野市、藤津郡</t>
    <rPh sb="0" eb="3">
      <t>カシマシ</t>
    </rPh>
    <rPh sb="4" eb="6">
      <t>ウレシノ</t>
    </rPh>
    <rPh sb="6" eb="7">
      <t>シ</t>
    </rPh>
    <rPh sb="8" eb="10">
      <t>フジツ</t>
    </rPh>
    <rPh sb="10" eb="11">
      <t>グン</t>
    </rPh>
    <phoneticPr fontId="2"/>
  </si>
  <si>
    <t>多久市、小城市</t>
    <rPh sb="0" eb="3">
      <t>タクシ</t>
    </rPh>
    <rPh sb="4" eb="6">
      <t>オギ</t>
    </rPh>
    <rPh sb="6" eb="7">
      <t>シ</t>
    </rPh>
    <phoneticPr fontId="2"/>
  </si>
  <si>
    <t>鳥栖市、神崎市、神崎郡</t>
    <rPh sb="0" eb="3">
      <t>トスシ</t>
    </rPh>
    <rPh sb="4" eb="7">
      <t>カンザキシ</t>
    </rPh>
    <rPh sb="8" eb="10">
      <t>カンザキ</t>
    </rPh>
    <rPh sb="10" eb="11">
      <t>グン</t>
    </rPh>
    <phoneticPr fontId="2"/>
  </si>
  <si>
    <t>佐賀市、佐賀郡</t>
    <rPh sb="0" eb="3">
      <t>サガシ</t>
    </rPh>
    <rPh sb="4" eb="6">
      <t>サガ</t>
    </rPh>
    <rPh sb="6" eb="7">
      <t>グン</t>
    </rPh>
    <phoneticPr fontId="2"/>
  </si>
  <si>
    <t>対馬市</t>
    <rPh sb="0" eb="2">
      <t>ツシマ</t>
    </rPh>
    <rPh sb="2" eb="3">
      <t>シ</t>
    </rPh>
    <phoneticPr fontId="2"/>
  </si>
  <si>
    <t>壱岐市</t>
    <rPh sb="0" eb="3">
      <t>イキシ</t>
    </rPh>
    <phoneticPr fontId="2"/>
  </si>
  <si>
    <t>五島市、南松浦郡</t>
    <rPh sb="0" eb="3">
      <t>ゴトウシ</t>
    </rPh>
    <rPh sb="4" eb="5">
      <t>ミナミ</t>
    </rPh>
    <rPh sb="5" eb="7">
      <t>マツウラ</t>
    </rPh>
    <rPh sb="7" eb="8">
      <t>グン</t>
    </rPh>
    <phoneticPr fontId="2"/>
  </si>
  <si>
    <t>島原市、南島原市、雲仙市</t>
    <rPh sb="0" eb="3">
      <t>シマバラシ</t>
    </rPh>
    <rPh sb="4" eb="5">
      <t>ミナミ</t>
    </rPh>
    <rPh sb="5" eb="8">
      <t>シマバラシ</t>
    </rPh>
    <rPh sb="9" eb="11">
      <t>ウンゼン</t>
    </rPh>
    <rPh sb="11" eb="12">
      <t>シ</t>
    </rPh>
    <phoneticPr fontId="2"/>
  </si>
  <si>
    <t>長崎市、西海市、西彼杵郡</t>
    <rPh sb="0" eb="3">
      <t>ナガサキシ</t>
    </rPh>
    <rPh sb="4" eb="7">
      <t>サイカイシ</t>
    </rPh>
    <rPh sb="8" eb="9">
      <t>ニシ</t>
    </rPh>
    <rPh sb="9" eb="12">
      <t>ソノギグン</t>
    </rPh>
    <phoneticPr fontId="2"/>
  </si>
  <si>
    <t>ｱﾝｹｰﾄ数</t>
    <rPh sb="5" eb="6">
      <t>スウ</t>
    </rPh>
    <phoneticPr fontId="2"/>
  </si>
  <si>
    <t>所在地</t>
    <rPh sb="0" eb="3">
      <t>ショザイチ</t>
    </rPh>
    <phoneticPr fontId="2"/>
  </si>
  <si>
    <t>平19</t>
    <rPh sb="0" eb="1">
      <t>ヘイ</t>
    </rPh>
    <phoneticPr fontId="2"/>
  </si>
  <si>
    <t>ない</t>
    <phoneticPr fontId="2"/>
  </si>
  <si>
    <t>ある</t>
    <phoneticPr fontId="2"/>
  </si>
  <si>
    <t>％</t>
    <phoneticPr fontId="2"/>
  </si>
  <si>
    <t>わからない</t>
    <phoneticPr fontId="2"/>
  </si>
  <si>
    <t>はってなかった</t>
    <phoneticPr fontId="2"/>
  </si>
  <si>
    <t>はってあった</t>
    <phoneticPr fontId="2"/>
  </si>
  <si>
    <t>％</t>
    <phoneticPr fontId="2"/>
  </si>
  <si>
    <t>％</t>
    <phoneticPr fontId="2"/>
  </si>
  <si>
    <t>％</t>
    <phoneticPr fontId="2"/>
  </si>
  <si>
    <t>％</t>
    <phoneticPr fontId="2"/>
  </si>
  <si>
    <t>ＮＨＫのロボットコンテスト</t>
    <phoneticPr fontId="2"/>
  </si>
  <si>
    <t>平1７</t>
    <rPh sb="0" eb="1">
      <t>ヘイ</t>
    </rPh>
    <phoneticPr fontId="2"/>
  </si>
  <si>
    <t>％</t>
    <phoneticPr fontId="2"/>
  </si>
  <si>
    <t>入試アンケート調査結果（平成19年1、2月実施）</t>
    <rPh sb="0" eb="2">
      <t>ニュウシ</t>
    </rPh>
    <rPh sb="7" eb="9">
      <t>チョウサ</t>
    </rPh>
    <rPh sb="9" eb="11">
      <t>ケッカ</t>
    </rPh>
    <rPh sb="12" eb="14">
      <t>ヘイセイ</t>
    </rPh>
    <rPh sb="16" eb="17">
      <t>ネン</t>
    </rPh>
    <rPh sb="20" eb="21">
      <t>ガツ</t>
    </rPh>
    <rPh sb="21" eb="23">
      <t>ジッシ</t>
    </rPh>
    <phoneticPr fontId="2"/>
  </si>
  <si>
    <t>％</t>
    <phoneticPr fontId="2"/>
  </si>
  <si>
    <t>わからない</t>
    <phoneticPr fontId="2"/>
  </si>
  <si>
    <t>入試アンケート調査結果（平成20年1、2月実施）</t>
    <rPh sb="0" eb="2">
      <t>ニュウシ</t>
    </rPh>
    <rPh sb="7" eb="9">
      <t>チョウサ</t>
    </rPh>
    <rPh sb="9" eb="11">
      <t>ケッカ</t>
    </rPh>
    <rPh sb="12" eb="14">
      <t>ヘイセイ</t>
    </rPh>
    <rPh sb="16" eb="17">
      <t>ネン</t>
    </rPh>
    <rPh sb="20" eb="21">
      <t>ガツ</t>
    </rPh>
    <rPh sb="21" eb="23">
      <t>ジッシ</t>
    </rPh>
    <phoneticPr fontId="2"/>
  </si>
  <si>
    <t>平20</t>
    <rPh sb="0" eb="1">
      <t>ヘイ</t>
    </rPh>
    <phoneticPr fontId="2"/>
  </si>
  <si>
    <t>電気電子工学科</t>
    <rPh sb="0" eb="2">
      <t>デンキ</t>
    </rPh>
    <rPh sb="2" eb="4">
      <t>デンシ</t>
    </rPh>
    <rPh sb="4" eb="7">
      <t>コウガッカ</t>
    </rPh>
    <phoneticPr fontId="2"/>
  </si>
  <si>
    <t>一日体験入学</t>
    <phoneticPr fontId="2"/>
  </si>
  <si>
    <t>学校説明会</t>
    <rPh sb="0" eb="2">
      <t>ガッコウ</t>
    </rPh>
    <rPh sb="2" eb="5">
      <t>セツメイカイ</t>
    </rPh>
    <phoneticPr fontId="2"/>
  </si>
  <si>
    <t>⑤あなたが佐世保高専を受験しようと決めたのはいつ頃ですか。</t>
    <rPh sb="5" eb="8">
      <t>サセボ</t>
    </rPh>
    <rPh sb="8" eb="10">
      <t>コウセン</t>
    </rPh>
    <rPh sb="11" eb="13">
      <t>ジュケン</t>
    </rPh>
    <rPh sb="17" eb="18">
      <t>キ</t>
    </rPh>
    <rPh sb="24" eb="25">
      <t>コロ</t>
    </rPh>
    <phoneticPr fontId="2"/>
  </si>
  <si>
    <t>⑥あなたが佐世保高専を受験しようと決めた理由は何ですか。（３つまで複数回答可）</t>
    <rPh sb="5" eb="8">
      <t>サセボ</t>
    </rPh>
    <rPh sb="8" eb="10">
      <t>コウセン</t>
    </rPh>
    <rPh sb="11" eb="13">
      <t>ジュケン</t>
    </rPh>
    <rPh sb="17" eb="18">
      <t>キ</t>
    </rPh>
    <rPh sb="20" eb="22">
      <t>リユウ</t>
    </rPh>
    <rPh sb="23" eb="24">
      <t>ナン</t>
    </rPh>
    <rPh sb="33" eb="35">
      <t>フクスウ</t>
    </rPh>
    <rPh sb="35" eb="37">
      <t>カイトウ</t>
    </rPh>
    <rPh sb="37" eb="38">
      <t>カ</t>
    </rPh>
    <phoneticPr fontId="2"/>
  </si>
  <si>
    <t>⑦あなたの佐世保高専の受験を最も強くすすめたのは、どなたですか。</t>
    <rPh sb="5" eb="8">
      <t>サセボ</t>
    </rPh>
    <rPh sb="8" eb="10">
      <t>コウセン</t>
    </rPh>
    <rPh sb="11" eb="13">
      <t>ジュケン</t>
    </rPh>
    <rPh sb="14" eb="15">
      <t>モット</t>
    </rPh>
    <rPh sb="16" eb="17">
      <t>ツヨ</t>
    </rPh>
    <phoneticPr fontId="2"/>
  </si>
  <si>
    <t>⑧あなたの中学校の担任または進路指導の先生は、佐世保高専の教育内容について知っていましたか。</t>
    <rPh sb="5" eb="8">
      <t>チュウガッコウ</t>
    </rPh>
    <rPh sb="9" eb="11">
      <t>タンニン</t>
    </rPh>
    <rPh sb="14" eb="16">
      <t>シンロ</t>
    </rPh>
    <rPh sb="16" eb="18">
      <t>シドウ</t>
    </rPh>
    <rPh sb="19" eb="21">
      <t>センセイ</t>
    </rPh>
    <rPh sb="23" eb="26">
      <t>サセボ</t>
    </rPh>
    <rPh sb="26" eb="28">
      <t>コウセン</t>
    </rPh>
    <rPh sb="29" eb="31">
      <t>キョウイク</t>
    </rPh>
    <rPh sb="31" eb="33">
      <t>ナイヨウ</t>
    </rPh>
    <rPh sb="37" eb="38">
      <t>シ</t>
    </rPh>
    <phoneticPr fontId="2"/>
  </si>
  <si>
    <t>⑩あなたの出身中学校の所在地は、次のどれにあてはまりますか。</t>
    <rPh sb="5" eb="7">
      <t>シュッシン</t>
    </rPh>
    <rPh sb="7" eb="10">
      <t>チュウガッコウ</t>
    </rPh>
    <rPh sb="11" eb="14">
      <t>ショザイチ</t>
    </rPh>
    <rPh sb="16" eb="17">
      <t>ツギ</t>
    </rPh>
    <phoneticPr fontId="2"/>
  </si>
  <si>
    <t>①あなたの第一志望の学科は次のどれですか。</t>
    <rPh sb="5" eb="7">
      <t>ダイイチ</t>
    </rPh>
    <rPh sb="7" eb="9">
      <t>シボウ</t>
    </rPh>
    <rPh sb="10" eb="12">
      <t>ガッカ</t>
    </rPh>
    <rPh sb="13" eb="14">
      <t>ツギ</t>
    </rPh>
    <phoneticPr fontId="2"/>
  </si>
  <si>
    <t>その他</t>
  </si>
  <si>
    <t>ＮＨＫのロボットコンテスト</t>
  </si>
  <si>
    <t>佐世保高専の「おもしろ実験大公開」</t>
  </si>
  <si>
    <t>佐世保高専の体験入学</t>
  </si>
  <si>
    <t>中学校で行われた高専の先生による説明会</t>
  </si>
  <si>
    <t>受験雑誌</t>
  </si>
  <si>
    <t>本校のホームページ</t>
    <rPh sb="0" eb="2">
      <t>ホンコウ</t>
    </rPh>
    <phoneticPr fontId="2"/>
  </si>
  <si>
    <t>④あなたが参加した本校の行事は何ですか。（複数回答可）</t>
    <rPh sb="5" eb="7">
      <t>サンカ</t>
    </rPh>
    <rPh sb="9" eb="11">
      <t>ホンコウ</t>
    </rPh>
    <rPh sb="12" eb="14">
      <t>ギョウジ</t>
    </rPh>
    <rPh sb="15" eb="16">
      <t>ナン</t>
    </rPh>
    <phoneticPr fontId="2"/>
  </si>
  <si>
    <t>家族や先輩が在籍または卒業しているから</t>
    <rPh sb="0" eb="2">
      <t>カゾク</t>
    </rPh>
    <rPh sb="3" eb="5">
      <t>センパイ</t>
    </rPh>
    <rPh sb="6" eb="8">
      <t>ザイセキ</t>
    </rPh>
    <rPh sb="11" eb="13">
      <t>ソツギョウ</t>
    </rPh>
    <phoneticPr fontId="2"/>
  </si>
  <si>
    <t>学校説明会・一日体験入学がよかったから</t>
    <rPh sb="0" eb="2">
      <t>ガッコウ</t>
    </rPh>
    <rPh sb="2" eb="5">
      <t>セツメイカイ</t>
    </rPh>
    <rPh sb="6" eb="8">
      <t>イチニチ</t>
    </rPh>
    <rPh sb="8" eb="10">
      <t>タイケン</t>
    </rPh>
    <rPh sb="10" eb="12">
      <t>ニュウガク</t>
    </rPh>
    <phoneticPr fontId="2"/>
  </si>
  <si>
    <t>⑨あなたの中学校に佐世保高専のポスターが掲示してありましたか。</t>
    <rPh sb="5" eb="8">
      <t>チュウガッコウ</t>
    </rPh>
    <rPh sb="9" eb="12">
      <t>サセボ</t>
    </rPh>
    <rPh sb="12" eb="14">
      <t>コウセン</t>
    </rPh>
    <rPh sb="20" eb="22">
      <t>ケイジ</t>
    </rPh>
    <phoneticPr fontId="2"/>
  </si>
  <si>
    <t>掲示してあった</t>
    <rPh sb="0" eb="2">
      <t>ケイジ</t>
    </rPh>
    <phoneticPr fontId="2"/>
  </si>
  <si>
    <t>掲示してなかった</t>
    <rPh sb="0" eb="2">
      <t>ケイジ</t>
    </rPh>
    <phoneticPr fontId="2"/>
  </si>
  <si>
    <t>鳥栖市、神崎市、神崎郡、三養基郡</t>
    <rPh sb="0" eb="3">
      <t>トスシ</t>
    </rPh>
    <rPh sb="4" eb="7">
      <t>カンザキシ</t>
    </rPh>
    <rPh sb="8" eb="10">
      <t>カンザキ</t>
    </rPh>
    <rPh sb="10" eb="11">
      <t>グン</t>
    </rPh>
    <rPh sb="12" eb="16">
      <t>ミヤキグン</t>
    </rPh>
    <phoneticPr fontId="2"/>
  </si>
  <si>
    <t>佐賀市</t>
    <rPh sb="0" eb="3">
      <t>サガシ</t>
    </rPh>
    <phoneticPr fontId="2"/>
  </si>
  <si>
    <t>入試アンケート調査結果（平成2１年1、2月実施）</t>
    <rPh sb="0" eb="2">
      <t>ニュウシ</t>
    </rPh>
    <rPh sb="7" eb="9">
      <t>チョウサ</t>
    </rPh>
    <rPh sb="9" eb="11">
      <t>ケッカ</t>
    </rPh>
    <rPh sb="12" eb="14">
      <t>ヘイセイ</t>
    </rPh>
    <rPh sb="16" eb="17">
      <t>ネン</t>
    </rPh>
    <rPh sb="20" eb="21">
      <t>ガツ</t>
    </rPh>
    <rPh sb="21" eb="23">
      <t>ジッシ</t>
    </rPh>
    <phoneticPr fontId="2"/>
  </si>
  <si>
    <t>平2１</t>
    <rPh sb="0" eb="1">
      <t>ヘイ</t>
    </rPh>
    <phoneticPr fontId="2"/>
  </si>
  <si>
    <t>公開講座</t>
    <rPh sb="0" eb="2">
      <t>コウカイ</t>
    </rPh>
    <rPh sb="2" eb="4">
      <t>コウザ</t>
    </rPh>
    <phoneticPr fontId="2"/>
  </si>
  <si>
    <t>入試アンケート調査結果（平成22年1、2月実施）</t>
    <rPh sb="0" eb="2">
      <t>ニュウシ</t>
    </rPh>
    <rPh sb="7" eb="9">
      <t>チョウサ</t>
    </rPh>
    <rPh sb="9" eb="11">
      <t>ケッカ</t>
    </rPh>
    <rPh sb="12" eb="14">
      <t>ヘイセイ</t>
    </rPh>
    <rPh sb="16" eb="17">
      <t>ネン</t>
    </rPh>
    <rPh sb="20" eb="21">
      <t>ガツ</t>
    </rPh>
    <rPh sb="21" eb="23">
      <t>ジッシ</t>
    </rPh>
    <phoneticPr fontId="2"/>
  </si>
  <si>
    <t>平22</t>
    <rPh sb="0" eb="1">
      <t>ヘイ</t>
    </rPh>
    <phoneticPr fontId="2"/>
  </si>
  <si>
    <t>入試アンケート調査結果（平成23年1、2月実施）</t>
    <rPh sb="0" eb="2">
      <t>ニュウシ</t>
    </rPh>
    <rPh sb="7" eb="9">
      <t>チョウサ</t>
    </rPh>
    <rPh sb="9" eb="11">
      <t>ケッカ</t>
    </rPh>
    <rPh sb="12" eb="14">
      <t>ヘイセイ</t>
    </rPh>
    <rPh sb="16" eb="17">
      <t>ネン</t>
    </rPh>
    <rPh sb="20" eb="21">
      <t>ガツ</t>
    </rPh>
    <rPh sb="21" eb="23">
      <t>ジッシ</t>
    </rPh>
    <phoneticPr fontId="2"/>
  </si>
  <si>
    <t>平23</t>
    <rPh sb="0" eb="1">
      <t>ヘイ</t>
    </rPh>
    <phoneticPr fontId="2"/>
  </si>
  <si>
    <t>文化祭</t>
    <rPh sb="0" eb="3">
      <t>ブンカサイ</t>
    </rPh>
    <phoneticPr fontId="2"/>
  </si>
  <si>
    <t>おもしろ実験大公開</t>
    <rPh sb="4" eb="6">
      <t>ジッケン</t>
    </rPh>
    <rPh sb="6" eb="9">
      <t>ダイコウカイ</t>
    </rPh>
    <phoneticPr fontId="2"/>
  </si>
  <si>
    <t>小学校の時</t>
    <rPh sb="0" eb="3">
      <t>ショウガッコウ</t>
    </rPh>
    <rPh sb="4" eb="5">
      <t>トキ</t>
    </rPh>
    <phoneticPr fontId="2"/>
  </si>
  <si>
    <t>公開講座がよかったから</t>
    <rPh sb="0" eb="2">
      <t>コウカイ</t>
    </rPh>
    <rPh sb="2" eb="4">
      <t>コウザ</t>
    </rPh>
    <phoneticPr fontId="2"/>
  </si>
  <si>
    <t>文化祭がよかったから</t>
    <rPh sb="0" eb="3">
      <t>ブンカサイ</t>
    </rPh>
    <phoneticPr fontId="2"/>
  </si>
  <si>
    <t>おもしろ実験大公開がよかったから</t>
    <rPh sb="4" eb="6">
      <t>ジッケン</t>
    </rPh>
    <rPh sb="6" eb="9">
      <t>ダイコウカイ</t>
    </rPh>
    <phoneticPr fontId="2"/>
  </si>
  <si>
    <t>入試アンケート調査結果（平成24年1、2月実施）</t>
    <rPh sb="0" eb="2">
      <t>ニュウシ</t>
    </rPh>
    <rPh sb="7" eb="9">
      <t>チョウサ</t>
    </rPh>
    <rPh sb="9" eb="11">
      <t>ケッカ</t>
    </rPh>
    <rPh sb="12" eb="14">
      <t>ヘイセイ</t>
    </rPh>
    <rPh sb="16" eb="17">
      <t>ネン</t>
    </rPh>
    <rPh sb="20" eb="21">
      <t>ガツ</t>
    </rPh>
    <rPh sb="21" eb="23">
      <t>ジッシ</t>
    </rPh>
    <phoneticPr fontId="2"/>
  </si>
  <si>
    <t>平24</t>
    <rPh sb="0" eb="1">
      <t>ヘイ</t>
    </rPh>
    <phoneticPr fontId="2"/>
  </si>
  <si>
    <t>入試アンケート調査結果（平成25年1、2月実施）</t>
    <rPh sb="0" eb="2">
      <t>ニュウシ</t>
    </rPh>
    <rPh sb="7" eb="9">
      <t>チョウサ</t>
    </rPh>
    <rPh sb="9" eb="11">
      <t>ケッカ</t>
    </rPh>
    <rPh sb="12" eb="14">
      <t>ヘイセイ</t>
    </rPh>
    <rPh sb="16" eb="17">
      <t>ネン</t>
    </rPh>
    <rPh sb="20" eb="21">
      <t>ガツ</t>
    </rPh>
    <rPh sb="21" eb="23">
      <t>ジッシ</t>
    </rPh>
    <phoneticPr fontId="2"/>
  </si>
  <si>
    <t>平25</t>
    <rPh sb="0" eb="1">
      <t>ヘイ</t>
    </rPh>
    <phoneticPr fontId="2"/>
  </si>
  <si>
    <t>入試アンケート調査結果（平成26年1、2月実施）</t>
    <rPh sb="0" eb="2">
      <t>ニュウシ</t>
    </rPh>
    <rPh sb="7" eb="9">
      <t>チョウサ</t>
    </rPh>
    <rPh sb="9" eb="11">
      <t>ケッカ</t>
    </rPh>
    <rPh sb="12" eb="14">
      <t>ヘイセイ</t>
    </rPh>
    <rPh sb="16" eb="17">
      <t>ネン</t>
    </rPh>
    <rPh sb="20" eb="21">
      <t>ガツ</t>
    </rPh>
    <rPh sb="21" eb="23">
      <t>ジッシ</t>
    </rPh>
    <phoneticPr fontId="2"/>
  </si>
  <si>
    <t>平26</t>
    <rPh sb="0" eb="1">
      <t>ヘイ</t>
    </rPh>
    <phoneticPr fontId="2"/>
  </si>
  <si>
    <t>入試アンケート調査結果（平成27年1、2月実施）</t>
    <rPh sb="0" eb="2">
      <t>ニュウシ</t>
    </rPh>
    <rPh sb="7" eb="9">
      <t>チョウサ</t>
    </rPh>
    <rPh sb="9" eb="11">
      <t>ケッカ</t>
    </rPh>
    <rPh sb="12" eb="14">
      <t>ヘイセイ</t>
    </rPh>
    <rPh sb="16" eb="17">
      <t>ネン</t>
    </rPh>
    <rPh sb="20" eb="21">
      <t>ガツ</t>
    </rPh>
    <rPh sb="21" eb="23">
      <t>ジッシ</t>
    </rPh>
    <phoneticPr fontId="2"/>
  </si>
  <si>
    <t>平27</t>
    <rPh sb="0" eb="1">
      <t>ヘイ</t>
    </rPh>
    <phoneticPr fontId="2"/>
  </si>
  <si>
    <t>入試アンケート調査結果（平成28年1、2月実施）</t>
    <rPh sb="0" eb="2">
      <t>ニュウシ</t>
    </rPh>
    <rPh sb="7" eb="9">
      <t>チョウサ</t>
    </rPh>
    <rPh sb="9" eb="11">
      <t>ケッカ</t>
    </rPh>
    <rPh sb="12" eb="14">
      <t>ヘイセイ</t>
    </rPh>
    <rPh sb="16" eb="17">
      <t>ネン</t>
    </rPh>
    <rPh sb="20" eb="21">
      <t>ガツ</t>
    </rPh>
    <rPh sb="21" eb="23">
      <t>ジッシ</t>
    </rPh>
    <phoneticPr fontId="2"/>
  </si>
  <si>
    <t>注：平28より⑦の選択肢3を、「親せき」→「学習塾の講師」とした</t>
    <rPh sb="0" eb="1">
      <t>チュウ</t>
    </rPh>
    <rPh sb="2" eb="3">
      <t>ヘイ</t>
    </rPh>
    <rPh sb="9" eb="12">
      <t>センタクシ</t>
    </rPh>
    <rPh sb="16" eb="17">
      <t>シン</t>
    </rPh>
    <rPh sb="22" eb="25">
      <t>ガクシュウジュク</t>
    </rPh>
    <rPh sb="26" eb="28">
      <t>コウシ</t>
    </rPh>
    <phoneticPr fontId="2"/>
  </si>
  <si>
    <t>学習塾の講師</t>
    <rPh sb="0" eb="3">
      <t>ガクシュウジュク</t>
    </rPh>
    <rPh sb="4" eb="6">
      <t>コウシ</t>
    </rPh>
    <phoneticPr fontId="2"/>
  </si>
  <si>
    <t>平28</t>
    <rPh sb="0" eb="1">
      <t>ヘイ</t>
    </rPh>
    <phoneticPr fontId="2"/>
  </si>
  <si>
    <t>入試アンケート調査結果（平成29年1、2月実施）</t>
    <rPh sb="0" eb="2">
      <t>ニュウシ</t>
    </rPh>
    <rPh sb="7" eb="9">
      <t>チョウサ</t>
    </rPh>
    <rPh sb="9" eb="11">
      <t>ケッカ</t>
    </rPh>
    <rPh sb="12" eb="14">
      <t>ヘイセイ</t>
    </rPh>
    <rPh sb="16" eb="17">
      <t>ネン</t>
    </rPh>
    <rPh sb="20" eb="21">
      <t>ガツ</t>
    </rPh>
    <rPh sb="21" eb="23">
      <t>ジッシ</t>
    </rPh>
    <phoneticPr fontId="2"/>
  </si>
  <si>
    <t>平29</t>
    <rPh sb="0" eb="1">
      <t>ヘイ</t>
    </rPh>
    <phoneticPr fontId="2"/>
  </si>
  <si>
    <t>入試アンケート調査結果（平成31年1、2月実施）</t>
    <rPh sb="0" eb="2">
      <t>ニュウシ</t>
    </rPh>
    <rPh sb="7" eb="9">
      <t>チョウサ</t>
    </rPh>
    <rPh sb="9" eb="11">
      <t>ケッカ</t>
    </rPh>
    <rPh sb="12" eb="14">
      <t>ヘイセイ</t>
    </rPh>
    <rPh sb="16" eb="17">
      <t>ネン</t>
    </rPh>
    <rPh sb="20" eb="21">
      <t>ガツ</t>
    </rPh>
    <rPh sb="21" eb="23">
      <t>ジッシ</t>
    </rPh>
    <phoneticPr fontId="2"/>
  </si>
  <si>
    <t>平31</t>
    <rPh sb="0" eb="1">
      <t>ヘイ</t>
    </rPh>
    <phoneticPr fontId="2"/>
  </si>
  <si>
    <t>注：平31より③および⑥は第３位までの選択を反映した</t>
    <rPh sb="0" eb="1">
      <t>チュウ</t>
    </rPh>
    <rPh sb="2" eb="3">
      <t>ヘイ</t>
    </rPh>
    <rPh sb="13" eb="14">
      <t>ダイ</t>
    </rPh>
    <rPh sb="15" eb="16">
      <t>イ</t>
    </rPh>
    <rPh sb="19" eb="21">
      <t>センタク</t>
    </rPh>
    <rPh sb="22" eb="24">
      <t>ハンエイ</t>
    </rPh>
    <phoneticPr fontId="2"/>
  </si>
  <si>
    <t>令02</t>
    <rPh sb="0" eb="1">
      <t>レイ</t>
    </rPh>
    <phoneticPr fontId="2"/>
  </si>
  <si>
    <t>入試アンケート調査結果（令和02年1、2月実施）</t>
    <rPh sb="0" eb="2">
      <t>ニュウシ</t>
    </rPh>
    <rPh sb="7" eb="9">
      <t>チョウサ</t>
    </rPh>
    <rPh sb="9" eb="11">
      <t>ケッカ</t>
    </rPh>
    <rPh sb="12" eb="14">
      <t>レイワ</t>
    </rPh>
    <rPh sb="16" eb="17">
      <t>ネン</t>
    </rPh>
    <rPh sb="17" eb="18">
      <t>ヘイネン</t>
    </rPh>
    <rPh sb="20" eb="21">
      <t>ガツ</t>
    </rPh>
    <rPh sb="21" eb="23">
      <t>ジッシ</t>
    </rPh>
    <phoneticPr fontId="2"/>
  </si>
  <si>
    <t>令03</t>
    <rPh sb="0" eb="1">
      <t>レイ</t>
    </rPh>
    <phoneticPr fontId="2"/>
  </si>
  <si>
    <t>入試アンケート調査結果（令和03年1、2月実施）</t>
    <rPh sb="0" eb="2">
      <t>ニュウシ</t>
    </rPh>
    <rPh sb="7" eb="9">
      <t>チョウサ</t>
    </rPh>
    <rPh sb="9" eb="11">
      <t>ケッカ</t>
    </rPh>
    <rPh sb="12" eb="14">
      <t>レイワ</t>
    </rPh>
    <rPh sb="16" eb="17">
      <t>ネン</t>
    </rPh>
    <rPh sb="17" eb="18">
      <t>ヘイネン</t>
    </rPh>
    <rPh sb="20" eb="21">
      <t>ガツ</t>
    </rPh>
    <rPh sb="21" eb="23">
      <t>ジッシ</t>
    </rPh>
    <phoneticPr fontId="2"/>
  </si>
  <si>
    <t>令04</t>
    <rPh sb="0" eb="1">
      <t>レイ</t>
    </rPh>
    <phoneticPr fontId="2"/>
  </si>
  <si>
    <t>入試アンケート調査結果（令和04年1、2月実施）</t>
    <rPh sb="0" eb="2">
      <t>ニュウシ</t>
    </rPh>
    <rPh sb="7" eb="9">
      <t>チョウサ</t>
    </rPh>
    <rPh sb="9" eb="11">
      <t>ケッカ</t>
    </rPh>
    <rPh sb="12" eb="14">
      <t>レイワ</t>
    </rPh>
    <rPh sb="16" eb="17">
      <t>ネン</t>
    </rPh>
    <rPh sb="17" eb="18">
      <t>ヘイネン</t>
    </rPh>
    <rPh sb="20" eb="21">
      <t>ガツ</t>
    </rPh>
    <rPh sb="21" eb="23">
      <t>ジッシ</t>
    </rPh>
    <phoneticPr fontId="2"/>
  </si>
  <si>
    <t>佐世保高専の体験入学、高専説明会</t>
    <rPh sb="11" eb="13">
      <t>コウセン</t>
    </rPh>
    <rPh sb="13" eb="16">
      <t>セツメイカイ</t>
    </rPh>
    <phoneticPr fontId="2"/>
  </si>
  <si>
    <t>CM</t>
    <phoneticPr fontId="2"/>
  </si>
  <si>
    <t>ＳＮＳ</t>
    <phoneticPr fontId="2"/>
  </si>
  <si>
    <t>公立高校の入試制度が変わったから</t>
    <rPh sb="0" eb="2">
      <t>コウリツ</t>
    </rPh>
    <rPh sb="2" eb="4">
      <t>コウコウ</t>
    </rPh>
    <rPh sb="5" eb="7">
      <t>ニュウシ</t>
    </rPh>
    <rPh sb="7" eb="9">
      <t>セイド</t>
    </rPh>
    <rPh sb="10" eb="11">
      <t>カ</t>
    </rPh>
    <phoneticPr fontId="2"/>
  </si>
  <si>
    <t>推薦枠が40%から50%になったから</t>
    <rPh sb="0" eb="3">
      <t>スイセンワク</t>
    </rPh>
    <phoneticPr fontId="2"/>
  </si>
  <si>
    <t>推薦基準が緩和されたから</t>
    <rPh sb="0" eb="2">
      <t>スイセン</t>
    </rPh>
    <rPh sb="2" eb="4">
      <t>キジュン</t>
    </rPh>
    <rPh sb="5" eb="7">
      <t>カンワ</t>
    </rPh>
    <phoneticPr fontId="2"/>
  </si>
  <si>
    <t>令05</t>
    <rPh sb="0" eb="1">
      <t>レイ</t>
    </rPh>
    <phoneticPr fontId="2"/>
  </si>
  <si>
    <t>テレビCM</t>
    <phoneticPr fontId="2"/>
  </si>
  <si>
    <t>中学校で行われた高専の学生による説明会</t>
    <rPh sb="8" eb="10">
      <t>コウセン</t>
    </rPh>
    <rPh sb="11" eb="13">
      <t>ガクセイ</t>
    </rPh>
    <phoneticPr fontId="2"/>
  </si>
  <si>
    <t>地域で行われた出前授業</t>
    <rPh sb="0" eb="2">
      <t>チイキ</t>
    </rPh>
    <rPh sb="3" eb="4">
      <t>オコナ</t>
    </rPh>
    <rPh sb="7" eb="9">
      <t>デマエ</t>
    </rPh>
    <rPh sb="9" eb="11">
      <t>ジュギョウ</t>
    </rPh>
    <phoneticPr fontId="2"/>
  </si>
  <si>
    <t>授業やカリキュラムに魅力を感じた</t>
    <rPh sb="0" eb="2">
      <t>ジュギョウ</t>
    </rPh>
    <rPh sb="10" eb="12">
      <t>ミリョク</t>
    </rPh>
    <rPh sb="13" eb="14">
      <t>カン</t>
    </rPh>
    <phoneticPr fontId="2"/>
  </si>
  <si>
    <t>先輩の姿をみて憧れを抱いた</t>
    <rPh sb="0" eb="2">
      <t>センパイ</t>
    </rPh>
    <rPh sb="3" eb="4">
      <t>スガタ</t>
    </rPh>
    <rPh sb="7" eb="8">
      <t>アコガ</t>
    </rPh>
    <rPh sb="10" eb="11">
      <t>イダ</t>
    </rPh>
    <phoneticPr fontId="2"/>
  </si>
  <si>
    <t>教育内容がよいと思ったから（～R04）</t>
    <rPh sb="0" eb="2">
      <t>キョウイク</t>
    </rPh>
    <rPh sb="2" eb="4">
      <t>ナイヨウ</t>
    </rPh>
    <rPh sb="8" eb="9">
      <t>オモ</t>
    </rPh>
    <phoneticPr fontId="2"/>
  </si>
  <si>
    <t>家族や先輩が在籍または卒業しているから（～R04）</t>
    <rPh sb="0" eb="2">
      <t>カゾク</t>
    </rPh>
    <rPh sb="3" eb="5">
      <t>センパイ</t>
    </rPh>
    <rPh sb="6" eb="8">
      <t>ザイセキ</t>
    </rPh>
    <rPh sb="11" eb="13">
      <t>ソツギョウ</t>
    </rPh>
    <phoneticPr fontId="2"/>
  </si>
  <si>
    <t>自分の好きなことができるから（～R04）</t>
    <rPh sb="0" eb="2">
      <t>ジブン</t>
    </rPh>
    <rPh sb="3" eb="4">
      <t>ス</t>
    </rPh>
    <phoneticPr fontId="2"/>
  </si>
  <si>
    <t>好きなことができる時間的ゆとりがある</t>
    <rPh sb="0" eb="1">
      <t>ス</t>
    </rPh>
    <rPh sb="9" eb="12">
      <t>ジカンテキ</t>
    </rPh>
    <phoneticPr fontId="2"/>
  </si>
  <si>
    <t>将来の仕事を考えて（～R04）</t>
    <rPh sb="0" eb="2">
      <t>ショウライ</t>
    </rPh>
    <rPh sb="3" eb="5">
      <t>シゴト</t>
    </rPh>
    <rPh sb="6" eb="7">
      <t>カンガ</t>
    </rPh>
    <phoneticPr fontId="2"/>
  </si>
  <si>
    <t>将来の就きたい仕事について学べる</t>
    <rPh sb="0" eb="2">
      <t>ショウライ</t>
    </rPh>
    <rPh sb="3" eb="4">
      <t>ツ</t>
    </rPh>
    <rPh sb="7" eb="9">
      <t>シゴト</t>
    </rPh>
    <rPh sb="13" eb="14">
      <t>マナ</t>
    </rPh>
    <phoneticPr fontId="2"/>
  </si>
  <si>
    <t>ロボットコンテストを見て</t>
    <rPh sb="10" eb="11">
      <t>ミ</t>
    </rPh>
    <phoneticPr fontId="2"/>
  </si>
  <si>
    <t>5年一貫教育に関心がある</t>
    <phoneticPr fontId="2"/>
  </si>
  <si>
    <t>本校で学ぶ専門領域に関心がある</t>
    <phoneticPr fontId="2"/>
  </si>
  <si>
    <t>施設や設備が充実している</t>
    <phoneticPr fontId="2"/>
  </si>
  <si>
    <t>校風が自分に合っていると感じる</t>
    <phoneticPr fontId="2"/>
  </si>
  <si>
    <t>学校行事・課外活動に関心がある</t>
    <phoneticPr fontId="2"/>
  </si>
  <si>
    <t>学寮がある</t>
    <phoneticPr fontId="2"/>
  </si>
  <si>
    <t>高専説明会</t>
    <rPh sb="0" eb="2">
      <t>コウセン</t>
    </rPh>
    <rPh sb="2" eb="5">
      <t>セツメイカイ</t>
    </rPh>
    <phoneticPr fontId="2"/>
  </si>
  <si>
    <t>入試アンケート調査結果（令和05年1、2月実施）</t>
    <rPh sb="0" eb="2">
      <t>ニュウシ</t>
    </rPh>
    <rPh sb="7" eb="9">
      <t>チョウサ</t>
    </rPh>
    <rPh sb="9" eb="11">
      <t>ケッカ</t>
    </rPh>
    <rPh sb="12" eb="14">
      <t>レイワ</t>
    </rPh>
    <rPh sb="16" eb="17">
      <t>ネン</t>
    </rPh>
    <rPh sb="17" eb="18">
      <t>ヘイネン</t>
    </rPh>
    <rPh sb="20" eb="21">
      <t>ガツ</t>
    </rPh>
    <rPh sb="21" eb="23">
      <t>ジッシ</t>
    </rPh>
    <phoneticPr fontId="2"/>
  </si>
  <si>
    <t>YouTube</t>
    <phoneticPr fontId="2"/>
  </si>
  <si>
    <t>令06</t>
    <rPh sb="0" eb="1">
      <t>レイ</t>
    </rPh>
    <phoneticPr fontId="2"/>
  </si>
  <si>
    <t>入試アンケート調査結果（令和06年1、2月実施）</t>
    <rPh sb="0" eb="2">
      <t>ニュウシ</t>
    </rPh>
    <rPh sb="7" eb="9">
      <t>チョウサ</t>
    </rPh>
    <rPh sb="9" eb="11">
      <t>ケッカ</t>
    </rPh>
    <rPh sb="12" eb="14">
      <t>レイワ</t>
    </rPh>
    <rPh sb="16" eb="17">
      <t>ネン</t>
    </rPh>
    <rPh sb="17" eb="18">
      <t>ヘイネン</t>
    </rPh>
    <rPh sb="20" eb="21">
      <t>ガツ</t>
    </rPh>
    <rPh sb="21" eb="23">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</si>
</sst>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Red]\(0\)"/>
    <numFmt numFmtId="178" formatCode="0_ "/>
    <numFmt numFmtId="179" formatCode="0.0_);[Red]\(0.0\)"/>
    <numFmt numFmtId="180" formatCode="0.0"/>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0"/>
      <name val="ＭＳ Ｐゴシック"/>
      <family val="3"/>
      <charset val="128"/>
    </font>
    <font>
      <sz val="10"/>
      <color theme="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3" xfId="0" applyBorder="1" applyAlignment="1">
      <alignment horizontal="right" vertical="center"/>
    </xf>
    <xf numFmtId="0" fontId="0" fillId="0" borderId="7" xfId="0" applyBorder="1" applyAlignment="1">
      <alignment horizontal="right" vertical="center"/>
    </xf>
    <xf numFmtId="0" fontId="3" fillId="0" borderId="14" xfId="0" applyFont="1" applyBorder="1">
      <alignment vertical="center"/>
    </xf>
    <xf numFmtId="0" fontId="3" fillId="0" borderId="5"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9" xfId="0" applyFont="1" applyBorder="1">
      <alignment vertical="center"/>
    </xf>
    <xf numFmtId="176" fontId="0" fillId="0" borderId="12" xfId="0" applyNumberFormat="1" applyBorder="1">
      <alignment vertical="center"/>
    </xf>
    <xf numFmtId="176" fontId="0" fillId="0" borderId="11" xfId="0" applyNumberFormat="1" applyBorder="1">
      <alignment vertical="center"/>
    </xf>
    <xf numFmtId="0" fontId="0" fillId="0" borderId="0" xfId="0" applyFill="1">
      <alignment vertical="center"/>
    </xf>
    <xf numFmtId="0" fontId="0" fillId="0" borderId="1" xfId="0" applyFill="1" applyBorder="1">
      <alignment vertical="center"/>
    </xf>
    <xf numFmtId="0" fontId="0" fillId="0" borderId="3" xfId="0" applyFill="1" applyBorder="1">
      <alignment vertical="center"/>
    </xf>
    <xf numFmtId="0" fontId="0" fillId="0" borderId="8" xfId="0" applyFill="1" applyBorder="1" applyAlignment="1">
      <alignment horizontal="right" vertical="center"/>
    </xf>
    <xf numFmtId="0" fontId="0" fillId="0" borderId="15" xfId="0" applyFill="1" applyBorder="1" applyAlignment="1">
      <alignment horizontal="right" vertical="center"/>
    </xf>
    <xf numFmtId="0" fontId="0" fillId="0" borderId="5" xfId="0" applyFill="1" applyBorder="1">
      <alignment vertical="center"/>
    </xf>
    <xf numFmtId="0" fontId="0" fillId="0" borderId="7" xfId="0" applyFill="1" applyBorder="1">
      <alignment vertical="center"/>
    </xf>
    <xf numFmtId="0" fontId="0" fillId="0" borderId="9" xfId="0" applyFill="1" applyBorder="1" applyAlignment="1">
      <alignment horizontal="right" vertical="center" shrinkToFit="1"/>
    </xf>
    <xf numFmtId="0" fontId="0" fillId="0" borderId="9" xfId="0" applyFill="1" applyBorder="1" applyAlignment="1">
      <alignment horizontal="right" vertical="center"/>
    </xf>
    <xf numFmtId="0" fontId="3" fillId="0" borderId="14" xfId="0" applyFont="1" applyFill="1" applyBorder="1">
      <alignment vertical="center"/>
    </xf>
    <xf numFmtId="0" fontId="0" fillId="0" borderId="11" xfId="0" applyFill="1" applyBorder="1">
      <alignment vertical="center"/>
    </xf>
    <xf numFmtId="0" fontId="0" fillId="0" borderId="12" xfId="0" applyFill="1" applyBorder="1">
      <alignment vertical="center"/>
    </xf>
    <xf numFmtId="0" fontId="0" fillId="0" borderId="15" xfId="0" applyFill="1" applyBorder="1">
      <alignment vertical="center"/>
    </xf>
    <xf numFmtId="176" fontId="0" fillId="0" borderId="12" xfId="0" applyNumberFormat="1" applyFill="1" applyBorder="1">
      <alignment vertical="center"/>
    </xf>
    <xf numFmtId="0" fontId="0" fillId="0" borderId="2" xfId="0" applyFill="1" applyBorder="1">
      <alignment vertical="center"/>
    </xf>
    <xf numFmtId="0" fontId="0" fillId="0" borderId="6" xfId="0" applyFill="1" applyBorder="1">
      <alignment vertical="center"/>
    </xf>
    <xf numFmtId="0" fontId="0" fillId="0" borderId="13" xfId="0" applyFill="1" applyBorder="1">
      <alignment vertical="center"/>
    </xf>
    <xf numFmtId="179" fontId="0" fillId="0" borderId="12" xfId="0" applyNumberFormat="1" applyFill="1" applyBorder="1">
      <alignment vertical="center"/>
    </xf>
    <xf numFmtId="0" fontId="3" fillId="0" borderId="5" xfId="0" applyFont="1" applyFill="1" applyBorder="1">
      <alignment vertical="center"/>
    </xf>
    <xf numFmtId="178" fontId="0" fillId="0" borderId="12" xfId="0" applyNumberFormat="1" applyFill="1" applyBorder="1">
      <alignment vertical="center"/>
    </xf>
    <xf numFmtId="0" fontId="0" fillId="0" borderId="9" xfId="0" applyFill="1" applyBorder="1">
      <alignment vertical="center"/>
    </xf>
    <xf numFmtId="0" fontId="0" fillId="0" borderId="0" xfId="0" applyFill="1" applyBorder="1">
      <alignment vertical="center"/>
    </xf>
    <xf numFmtId="0" fontId="0" fillId="0" borderId="4" xfId="0" applyFill="1" applyBorder="1">
      <alignment vertical="center"/>
    </xf>
    <xf numFmtId="0" fontId="0" fillId="0" borderId="10" xfId="0" applyFill="1" applyBorder="1">
      <alignment vertical="center"/>
    </xf>
    <xf numFmtId="176" fontId="0" fillId="0" borderId="10" xfId="0" applyNumberFormat="1" applyFill="1" applyBorder="1">
      <alignment vertical="center"/>
    </xf>
    <xf numFmtId="0" fontId="0" fillId="0" borderId="8" xfId="0" applyFill="1" applyBorder="1">
      <alignment vertical="center"/>
    </xf>
    <xf numFmtId="0" fontId="3" fillId="0" borderId="12" xfId="0" applyFont="1" applyFill="1" applyBorder="1">
      <alignment vertical="center"/>
    </xf>
    <xf numFmtId="0" fontId="3" fillId="0" borderId="9" xfId="0" applyFont="1" applyFill="1" applyBorder="1">
      <alignment vertical="center"/>
    </xf>
    <xf numFmtId="177" fontId="0" fillId="0" borderId="9" xfId="0" applyNumberFormat="1" applyFill="1" applyBorder="1">
      <alignment vertical="center"/>
    </xf>
    <xf numFmtId="0" fontId="0" fillId="0" borderId="3" xfId="0" applyFill="1" applyBorder="1" applyAlignment="1">
      <alignment horizontal="right" vertical="center"/>
    </xf>
    <xf numFmtId="0" fontId="0" fillId="0" borderId="7" xfId="0" applyFill="1" applyBorder="1" applyAlignment="1">
      <alignment horizontal="right" vertical="center"/>
    </xf>
    <xf numFmtId="176" fontId="0" fillId="0" borderId="11" xfId="0" applyNumberFormat="1" applyFill="1" applyBorder="1">
      <alignment vertical="center"/>
    </xf>
    <xf numFmtId="177" fontId="0" fillId="0" borderId="9" xfId="0" applyNumberFormat="1" applyFill="1" applyBorder="1" applyAlignment="1">
      <alignment vertical="center"/>
    </xf>
    <xf numFmtId="0" fontId="3" fillId="0" borderId="14" xfId="0" applyFont="1" applyFill="1" applyBorder="1" applyAlignment="1">
      <alignment vertical="center"/>
    </xf>
    <xf numFmtId="0" fontId="0" fillId="0" borderId="13" xfId="0" applyFill="1" applyBorder="1" applyAlignment="1">
      <alignment vertical="center"/>
    </xf>
    <xf numFmtId="0" fontId="0" fillId="0" borderId="11" xfId="0" applyFill="1" applyBorder="1" applyAlignment="1">
      <alignment vertical="center"/>
    </xf>
    <xf numFmtId="0" fontId="4" fillId="0" borderId="0" xfId="0" applyFont="1" applyFill="1">
      <alignment vertical="center"/>
    </xf>
    <xf numFmtId="0" fontId="4" fillId="0" borderId="12" xfId="0" applyFont="1" applyFill="1" applyBorder="1">
      <alignment vertical="center"/>
    </xf>
    <xf numFmtId="178" fontId="0" fillId="0" borderId="9" xfId="0" applyNumberFormat="1" applyFill="1" applyBorder="1">
      <alignment vertical="center"/>
    </xf>
    <xf numFmtId="177" fontId="0" fillId="0" borderId="12" xfId="0" applyNumberFormat="1" applyFill="1" applyBorder="1">
      <alignment vertical="center"/>
    </xf>
    <xf numFmtId="179" fontId="0" fillId="0" borderId="10" xfId="0" applyNumberFormat="1" applyFill="1" applyBorder="1">
      <alignment vertical="center"/>
    </xf>
    <xf numFmtId="177" fontId="0" fillId="0" borderId="7" xfId="0" applyNumberFormat="1" applyFill="1" applyBorder="1">
      <alignment vertical="center"/>
    </xf>
    <xf numFmtId="0" fontId="0" fillId="0" borderId="12" xfId="0" applyNumberFormat="1" applyFill="1" applyBorder="1">
      <alignment vertical="center"/>
    </xf>
    <xf numFmtId="0" fontId="0" fillId="0" borderId="12" xfId="1" applyNumberFormat="1" applyFont="1" applyFill="1" applyBorder="1">
      <alignment vertical="center"/>
    </xf>
    <xf numFmtId="0" fontId="0" fillId="0" borderId="12" xfId="0" applyFont="1" applyFill="1" applyBorder="1">
      <alignment vertical="center"/>
    </xf>
    <xf numFmtId="177" fontId="0" fillId="0" borderId="12" xfId="1" applyNumberFormat="1" applyFont="1" applyFill="1" applyBorder="1">
      <alignment vertical="center"/>
    </xf>
    <xf numFmtId="177" fontId="0" fillId="0" borderId="12" xfId="0" applyNumberFormat="1" applyFont="1" applyFill="1" applyBorder="1">
      <alignment vertical="center"/>
    </xf>
    <xf numFmtId="179" fontId="0" fillId="0" borderId="9" xfId="0" applyNumberFormat="1" applyFill="1" applyBorder="1" applyAlignment="1">
      <alignment horizontal="right" vertical="center" shrinkToFit="1"/>
    </xf>
    <xf numFmtId="180" fontId="0" fillId="0" borderId="12" xfId="0" applyNumberFormat="1" applyFill="1" applyBorder="1">
      <alignment vertical="center"/>
    </xf>
    <xf numFmtId="0" fontId="0" fillId="0" borderId="12" xfId="0" applyBorder="1" applyAlignment="1"/>
    <xf numFmtId="0" fontId="3" fillId="0" borderId="1" xfId="0" applyFont="1" applyFill="1" applyBorder="1" applyAlignment="1">
      <alignment vertical="center"/>
    </xf>
    <xf numFmtId="0" fontId="0" fillId="0" borderId="2" xfId="0" applyFill="1" applyBorder="1" applyAlignment="1">
      <alignment vertical="center"/>
    </xf>
    <xf numFmtId="180" fontId="0" fillId="0" borderId="8" xfId="0" applyNumberFormat="1" applyFill="1" applyBorder="1">
      <alignment vertical="center"/>
    </xf>
    <xf numFmtId="176" fontId="0" fillId="0" borderId="8" xfId="0" applyNumberFormat="1" applyFill="1" applyBorder="1">
      <alignment vertical="center"/>
    </xf>
    <xf numFmtId="179" fontId="0" fillId="0" borderId="8" xfId="0" applyNumberFormat="1" applyFill="1" applyBorder="1">
      <alignment vertical="center"/>
    </xf>
    <xf numFmtId="0" fontId="3" fillId="0" borderId="15" xfId="0" applyFont="1" applyFill="1" applyBorder="1" applyAlignment="1">
      <alignment vertical="center"/>
    </xf>
    <xf numFmtId="0" fontId="0" fillId="0" borderId="0" xfId="0" applyFill="1" applyBorder="1" applyAlignment="1">
      <alignment vertical="center"/>
    </xf>
    <xf numFmtId="180" fontId="0" fillId="0" borderId="10" xfId="0" applyNumberFormat="1" applyFill="1" applyBorder="1">
      <alignment vertical="center"/>
    </xf>
    <xf numFmtId="0" fontId="3" fillId="0" borderId="5" xfId="0" applyFont="1" applyFill="1" applyBorder="1" applyAlignment="1">
      <alignment vertical="center"/>
    </xf>
    <xf numFmtId="0" fontId="0" fillId="0" borderId="6" xfId="0" applyFill="1" applyBorder="1" applyAlignment="1">
      <alignment vertical="center"/>
    </xf>
    <xf numFmtId="180" fontId="0" fillId="0" borderId="9" xfId="0" applyNumberFormat="1" applyFill="1" applyBorder="1">
      <alignment vertical="center"/>
    </xf>
    <xf numFmtId="176" fontId="0" fillId="0" borderId="9" xfId="0" applyNumberFormat="1" applyFill="1" applyBorder="1">
      <alignment vertical="center"/>
    </xf>
    <xf numFmtId="179" fontId="0" fillId="0" borderId="9" xfId="0" applyNumberFormat="1" applyFill="1" applyBorder="1">
      <alignment vertical="center"/>
    </xf>
    <xf numFmtId="0" fontId="3" fillId="0" borderId="1" xfId="0" applyFont="1" applyFill="1" applyBorder="1">
      <alignment vertical="center"/>
    </xf>
    <xf numFmtId="0" fontId="0" fillId="0" borderId="3" xfId="0" applyFill="1" applyBorder="1" applyAlignment="1">
      <alignment vertical="center"/>
    </xf>
    <xf numFmtId="0" fontId="0" fillId="0" borderId="8" xfId="0" applyFill="1" applyBorder="1" applyAlignment="1">
      <alignment horizontal="right" vertical="center" shrinkToFit="1"/>
    </xf>
    <xf numFmtId="0" fontId="0" fillId="0" borderId="10" xfId="0" applyFill="1" applyBorder="1" applyAlignment="1">
      <alignment horizontal="right" vertical="center" shrinkToFit="1"/>
    </xf>
    <xf numFmtId="0" fontId="0" fillId="0" borderId="10" xfId="0" applyFill="1" applyBorder="1" applyAlignment="1">
      <alignment horizontal="right" vertical="center"/>
    </xf>
    <xf numFmtId="0" fontId="3" fillId="0" borderId="15" xfId="0" applyFont="1" applyFill="1" applyBorder="1">
      <alignment vertical="center"/>
    </xf>
    <xf numFmtId="0" fontId="3" fillId="0" borderId="14" xfId="0" applyFont="1" applyFill="1" applyBorder="1" applyAlignment="1">
      <alignment vertical="center"/>
    </xf>
    <xf numFmtId="0" fontId="0" fillId="0" borderId="13" xfId="0" applyFill="1" applyBorder="1" applyAlignment="1">
      <alignment vertical="center"/>
    </xf>
    <xf numFmtId="0" fontId="0" fillId="0" borderId="11" xfId="0"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3" fillId="0" borderId="14" xfId="0" applyFont="1" applyFill="1" applyBorder="1" applyAlignment="1">
      <alignment vertical="center"/>
    </xf>
    <xf numFmtId="0" fontId="0" fillId="0" borderId="13" xfId="0" applyFill="1" applyBorder="1" applyAlignment="1">
      <alignment vertical="center"/>
    </xf>
    <xf numFmtId="0" fontId="0" fillId="0" borderId="11" xfId="0"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0" fillId="0" borderId="11" xfId="0" applyFill="1" applyBorder="1" applyAlignment="1">
      <alignment horizontal="right" vertical="center"/>
    </xf>
    <xf numFmtId="0" fontId="3" fillId="0" borderId="11" xfId="0" applyFont="1" applyFill="1" applyBorder="1" applyAlignment="1">
      <alignment horizontal="right" vertical="center"/>
    </xf>
    <xf numFmtId="180" fontId="0" fillId="0" borderId="11" xfId="0" applyNumberFormat="1" applyFill="1" applyBorder="1" applyAlignment="1">
      <alignment horizontal="right" vertical="center"/>
    </xf>
    <xf numFmtId="1" fontId="0" fillId="0" borderId="11" xfId="0" applyNumberFormat="1" applyFill="1" applyBorder="1" applyAlignment="1">
      <alignment vertical="center"/>
    </xf>
    <xf numFmtId="180" fontId="0" fillId="0" borderId="11" xfId="0" applyNumberFormat="1" applyFill="1" applyBorder="1" applyAlignment="1">
      <alignment vertical="center"/>
    </xf>
    <xf numFmtId="1" fontId="3" fillId="0" borderId="11" xfId="0" applyNumberFormat="1" applyFont="1" applyFill="1" applyBorder="1" applyAlignment="1">
      <alignment vertical="center"/>
    </xf>
    <xf numFmtId="180" fontId="0" fillId="0" borderId="3" xfId="0" applyNumberFormat="1" applyFill="1" applyBorder="1">
      <alignment vertical="center"/>
    </xf>
    <xf numFmtId="180" fontId="0" fillId="0" borderId="4" xfId="0" applyNumberFormat="1" applyFill="1" applyBorder="1">
      <alignment vertical="center"/>
    </xf>
    <xf numFmtId="180" fontId="0" fillId="0" borderId="7" xfId="0" applyNumberFormat="1" applyFill="1" applyBorder="1" applyAlignment="1">
      <alignment horizontal="right" vertical="center"/>
    </xf>
    <xf numFmtId="180" fontId="0" fillId="0" borderId="3" xfId="0" applyNumberFormat="1" applyFill="1" applyBorder="1" applyAlignment="1">
      <alignment vertical="center"/>
    </xf>
    <xf numFmtId="0" fontId="0" fillId="0" borderId="11" xfId="0" applyFont="1" applyFill="1" applyBorder="1" applyAlignment="1">
      <alignment horizontal="right" vertical="center"/>
    </xf>
    <xf numFmtId="180" fontId="0" fillId="0" borderId="12" xfId="0" applyNumberFormat="1" applyFont="1" applyFill="1" applyBorder="1">
      <alignment vertical="center"/>
    </xf>
    <xf numFmtId="0" fontId="0" fillId="0" borderId="11" xfId="0" applyFont="1" applyFill="1" applyBorder="1" applyAlignment="1">
      <alignment vertical="center"/>
    </xf>
    <xf numFmtId="0" fontId="0" fillId="0" borderId="7" xfId="0" applyFont="1" applyFill="1" applyBorder="1" applyAlignment="1">
      <alignment horizontal="right" vertical="center"/>
    </xf>
    <xf numFmtId="1" fontId="0" fillId="0" borderId="11" xfId="0" applyNumberFormat="1" applyFont="1" applyFill="1" applyBorder="1" applyAlignment="1">
      <alignment horizontal="right" vertical="center"/>
    </xf>
    <xf numFmtId="1" fontId="0" fillId="0" borderId="7" xfId="0" applyNumberFormat="1" applyFont="1" applyFill="1" applyBorder="1" applyAlignment="1">
      <alignment horizontal="right" vertical="center"/>
    </xf>
    <xf numFmtId="0" fontId="0" fillId="0" borderId="11" xfId="0" applyFont="1" applyFill="1" applyBorder="1">
      <alignment vertical="center"/>
    </xf>
    <xf numFmtId="0" fontId="3" fillId="0" borderId="14" xfId="0" applyFont="1" applyFill="1" applyBorder="1" applyAlignment="1">
      <alignment vertical="center"/>
    </xf>
    <xf numFmtId="0" fontId="0" fillId="0" borderId="13" xfId="0" applyFill="1" applyBorder="1" applyAlignment="1">
      <alignment vertical="center"/>
    </xf>
    <xf numFmtId="0" fontId="0" fillId="0" borderId="11" xfId="0"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0" fillId="0" borderId="14" xfId="0" applyBorder="1">
      <alignment vertical="center"/>
    </xf>
    <xf numFmtId="180" fontId="0" fillId="0" borderId="12" xfId="0" applyNumberFormat="1" applyFill="1" applyBorder="1" applyAlignment="1">
      <alignment horizontal="right" vertical="center"/>
    </xf>
    <xf numFmtId="1" fontId="3" fillId="0" borderId="12" xfId="0" applyNumberFormat="1" applyFont="1" applyFill="1" applyBorder="1" applyAlignment="1">
      <alignment vertical="center"/>
    </xf>
    <xf numFmtId="180" fontId="0" fillId="0" borderId="8" xfId="0" applyNumberFormat="1" applyFont="1" applyFill="1" applyBorder="1">
      <alignment vertical="center"/>
    </xf>
    <xf numFmtId="0" fontId="0" fillId="0" borderId="12" xfId="0" applyFont="1" applyFill="1" applyBorder="1" applyAlignment="1">
      <alignment horizontal="right" vertical="center"/>
    </xf>
    <xf numFmtId="180" fontId="0" fillId="0" borderId="12" xfId="0" applyNumberFormat="1" applyFont="1" applyFill="1" applyBorder="1" applyAlignment="1">
      <alignment horizontal="right" vertical="center"/>
    </xf>
    <xf numFmtId="1" fontId="0" fillId="0" borderId="12" xfId="0" applyNumberFormat="1" applyFont="1" applyFill="1" applyBorder="1" applyAlignment="1">
      <alignment horizontal="right" vertical="center"/>
    </xf>
    <xf numFmtId="0" fontId="0" fillId="0" borderId="2" xfId="0" applyFill="1" applyBorder="1" applyAlignment="1">
      <alignment horizontal="right" vertical="center"/>
    </xf>
    <xf numFmtId="0" fontId="0" fillId="0" borderId="5" xfId="0" applyFill="1" applyBorder="1" applyAlignment="1">
      <alignment horizontal="right" vertical="center" shrinkToFit="1"/>
    </xf>
    <xf numFmtId="0" fontId="0" fillId="0" borderId="6" xfId="0" applyFill="1" applyBorder="1" applyAlignment="1">
      <alignment horizontal="right" vertical="center"/>
    </xf>
    <xf numFmtId="180" fontId="0" fillId="0" borderId="9" xfId="0" applyNumberFormat="1" applyFill="1" applyBorder="1" applyAlignment="1">
      <alignment horizontal="right" vertical="center"/>
    </xf>
    <xf numFmtId="180" fontId="0" fillId="0" borderId="8" xfId="0" applyNumberFormat="1" applyFill="1" applyBorder="1" applyAlignment="1">
      <alignment vertical="center"/>
    </xf>
    <xf numFmtId="180" fontId="0" fillId="0" borderId="11" xfId="0" applyNumberFormat="1" applyFont="1" applyFill="1" applyBorder="1">
      <alignment vertical="center"/>
    </xf>
    <xf numFmtId="180" fontId="0" fillId="0" borderId="7" xfId="0" applyNumberFormat="1" applyFont="1" applyFill="1" applyBorder="1" applyAlignment="1">
      <alignment horizontal="right" vertical="center"/>
    </xf>
    <xf numFmtId="0" fontId="0" fillId="0" borderId="0" xfId="0" applyFill="1" applyBorder="1" applyAlignment="1">
      <alignment horizontal="right" vertical="center"/>
    </xf>
    <xf numFmtId="180" fontId="0" fillId="0" borderId="4" xfId="0" applyNumberFormat="1" applyFill="1" applyBorder="1" applyAlignment="1">
      <alignment horizontal="right" vertical="center"/>
    </xf>
    <xf numFmtId="180" fontId="0" fillId="0" borderId="3" xfId="0" applyNumberFormat="1" applyFill="1" applyBorder="1" applyAlignment="1">
      <alignment horizontal="right" vertical="center"/>
    </xf>
    <xf numFmtId="0" fontId="0" fillId="0" borderId="14" xfId="0" applyNumberFormat="1" applyFill="1" applyBorder="1">
      <alignment vertical="center"/>
    </xf>
    <xf numFmtId="0" fontId="3" fillId="0" borderId="14" xfId="0" applyFont="1" applyFill="1" applyBorder="1" applyAlignment="1">
      <alignment vertical="center"/>
    </xf>
    <xf numFmtId="0" fontId="0" fillId="0" borderId="13" xfId="0" applyFill="1" applyBorder="1" applyAlignment="1">
      <alignment vertical="center"/>
    </xf>
    <xf numFmtId="0" fontId="0" fillId="0" borderId="11" xfId="0"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180" fontId="0" fillId="0" borderId="11" xfId="0" applyNumberFormat="1" applyFont="1" applyFill="1" applyBorder="1" applyAlignment="1">
      <alignment horizontal="right" vertical="center"/>
    </xf>
    <xf numFmtId="0" fontId="3" fillId="0" borderId="14" xfId="0" applyFont="1" applyFill="1" applyBorder="1" applyAlignment="1">
      <alignment vertical="center"/>
    </xf>
    <xf numFmtId="0" fontId="0" fillId="0" borderId="13" xfId="0" applyFill="1" applyBorder="1" applyAlignment="1">
      <alignment vertical="center"/>
    </xf>
    <xf numFmtId="0" fontId="0" fillId="0" borderId="11" xfId="0" applyFill="1" applyBorder="1" applyAlignment="1">
      <alignment vertical="center"/>
    </xf>
    <xf numFmtId="0" fontId="3" fillId="0" borderId="1" xfId="0" applyFont="1" applyFill="1" applyBorder="1" applyAlignment="1">
      <alignment vertical="center"/>
    </xf>
    <xf numFmtId="0" fontId="0" fillId="0" borderId="2" xfId="0" applyFill="1" applyBorder="1" applyAlignment="1">
      <alignment vertical="center"/>
    </xf>
    <xf numFmtId="0" fontId="0" fillId="0" borderId="11" xfId="0" applyFont="1" applyFill="1" applyBorder="1" applyAlignment="1">
      <alignment vertical="center"/>
    </xf>
    <xf numFmtId="0" fontId="0" fillId="0" borderId="0" xfId="0" applyFill="1" applyAlignment="1">
      <alignment horizontal="center" vertical="center" shrinkToFit="1"/>
    </xf>
    <xf numFmtId="0" fontId="3" fillId="0" borderId="14" xfId="0" applyFont="1" applyFill="1" applyBorder="1" applyAlignment="1">
      <alignment vertical="center"/>
    </xf>
    <xf numFmtId="0" fontId="0" fillId="0" borderId="13" xfId="0" applyFill="1" applyBorder="1" applyAlignment="1">
      <alignment vertical="center"/>
    </xf>
    <xf numFmtId="0" fontId="0" fillId="0" borderId="11" xfId="0" applyFill="1" applyBorder="1" applyAlignment="1">
      <alignment vertical="center"/>
    </xf>
    <xf numFmtId="0" fontId="0" fillId="0" borderId="0" xfId="0" applyFill="1" applyAlignment="1">
      <alignment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1" xfId="0" applyFont="1" applyFill="1" applyBorder="1" applyAlignment="1">
      <alignment vertical="center"/>
    </xf>
    <xf numFmtId="0" fontId="0" fillId="0" borderId="2" xfId="0" applyFill="1" applyBorder="1" applyAlignment="1">
      <alignment vertical="center"/>
    </xf>
    <xf numFmtId="0" fontId="3" fillId="0" borderId="1" xfId="0" applyFont="1" applyFill="1" applyBorder="1" applyAlignment="1">
      <alignment vertical="center" shrinkToFit="1"/>
    </xf>
    <xf numFmtId="0" fontId="0" fillId="0" borderId="2" xfId="0" applyBorder="1" applyAlignment="1">
      <alignment vertical="center" shrinkToFit="1"/>
    </xf>
    <xf numFmtId="0" fontId="0" fillId="0" borderId="2" xfId="0" applyFill="1" applyBorder="1" applyAlignment="1">
      <alignment vertical="center" shrinkToFit="1"/>
    </xf>
    <xf numFmtId="0" fontId="3" fillId="0" borderId="2" xfId="0" applyFont="1" applyFill="1" applyBorder="1" applyAlignment="1">
      <alignment vertical="center" shrinkToFit="1"/>
    </xf>
    <xf numFmtId="0" fontId="0" fillId="0" borderId="11" xfId="0" applyFont="1" applyFill="1" applyBorder="1" applyAlignment="1">
      <alignmen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9"/>
  <sheetViews>
    <sheetView zoomScaleNormal="100" workbookViewId="0"/>
  </sheetViews>
  <sheetFormatPr defaultRowHeight="13.5" x14ac:dyDescent="0.15"/>
  <cols>
    <col min="2" max="14" width="6.625" customWidth="1"/>
  </cols>
  <sheetData>
    <row r="1" spans="1:9" x14ac:dyDescent="0.15">
      <c r="A1" t="s">
        <v>0</v>
      </c>
    </row>
    <row r="3" spans="1:9" ht="18.75" customHeight="1" x14ac:dyDescent="0.15">
      <c r="A3" t="s">
        <v>1</v>
      </c>
    </row>
    <row r="4" spans="1:9" x14ac:dyDescent="0.15">
      <c r="A4" s="1"/>
      <c r="B4" s="3"/>
      <c r="C4" s="15" t="s">
        <v>2</v>
      </c>
      <c r="D4" s="15" t="s">
        <v>3</v>
      </c>
      <c r="E4" s="15" t="s">
        <v>4</v>
      </c>
      <c r="F4" s="15" t="s">
        <v>5</v>
      </c>
      <c r="G4" s="15" t="s">
        <v>6</v>
      </c>
      <c r="H4" s="15" t="s">
        <v>7</v>
      </c>
      <c r="I4" s="15" t="s">
        <v>8</v>
      </c>
    </row>
    <row r="5" spans="1:9" x14ac:dyDescent="0.15">
      <c r="A5" s="6"/>
      <c r="B5" s="8"/>
      <c r="C5" s="16"/>
      <c r="D5" s="16"/>
      <c r="E5" s="16"/>
      <c r="F5" s="16" t="s">
        <v>9</v>
      </c>
      <c r="G5" s="16" t="s">
        <v>9</v>
      </c>
      <c r="H5" s="16" t="s">
        <v>9</v>
      </c>
      <c r="I5" s="16" t="s">
        <v>9</v>
      </c>
    </row>
    <row r="6" spans="1:9" x14ac:dyDescent="0.15">
      <c r="A6" s="19" t="s">
        <v>10</v>
      </c>
      <c r="B6" s="12"/>
      <c r="C6" s="13">
        <v>16</v>
      </c>
      <c r="D6" s="13">
        <v>66</v>
      </c>
      <c r="E6" s="13">
        <v>82</v>
      </c>
      <c r="F6" s="13">
        <v>27.2</v>
      </c>
      <c r="G6" s="13">
        <v>22.3</v>
      </c>
      <c r="H6" s="13">
        <v>22.9</v>
      </c>
      <c r="I6" s="13">
        <v>18.100000000000001</v>
      </c>
    </row>
    <row r="7" spans="1:9" x14ac:dyDescent="0.15">
      <c r="A7" s="19" t="s">
        <v>11</v>
      </c>
      <c r="B7" s="12"/>
      <c r="C7" s="13">
        <v>14</v>
      </c>
      <c r="D7" s="13">
        <v>50</v>
      </c>
      <c r="E7" s="13">
        <v>64</v>
      </c>
      <c r="F7" s="13">
        <v>21.3</v>
      </c>
      <c r="G7" s="13">
        <v>22.3</v>
      </c>
      <c r="H7" s="13">
        <v>25.2</v>
      </c>
      <c r="I7" s="13">
        <v>27.5</v>
      </c>
    </row>
    <row r="8" spans="1:9" x14ac:dyDescent="0.15">
      <c r="A8" s="19" t="s">
        <v>12</v>
      </c>
      <c r="B8" s="12"/>
      <c r="C8" s="13">
        <v>18</v>
      </c>
      <c r="D8" s="13">
        <v>65</v>
      </c>
      <c r="E8" s="13">
        <v>83</v>
      </c>
      <c r="F8" s="13">
        <v>27.6</v>
      </c>
      <c r="G8" s="13">
        <v>28.1</v>
      </c>
      <c r="H8" s="13">
        <v>30.6</v>
      </c>
      <c r="I8" s="13">
        <v>33.200000000000003</v>
      </c>
    </row>
    <row r="9" spans="1:9" x14ac:dyDescent="0.15">
      <c r="A9" s="19" t="s">
        <v>13</v>
      </c>
      <c r="B9" s="12"/>
      <c r="C9" s="13">
        <v>17</v>
      </c>
      <c r="D9" s="13">
        <v>55</v>
      </c>
      <c r="E9" s="13">
        <v>72</v>
      </c>
      <c r="F9" s="13">
        <v>23.9</v>
      </c>
      <c r="G9" s="13">
        <v>27.3</v>
      </c>
      <c r="H9" s="13">
        <v>21.3</v>
      </c>
      <c r="I9" s="13">
        <v>21.2</v>
      </c>
    </row>
    <row r="10" spans="1:9" x14ac:dyDescent="0.15">
      <c r="A10" s="19" t="s">
        <v>4</v>
      </c>
      <c r="B10" s="12"/>
      <c r="C10" s="13">
        <v>65</v>
      </c>
      <c r="D10" s="13">
        <v>236</v>
      </c>
      <c r="E10" s="13">
        <v>301</v>
      </c>
      <c r="F10" s="13">
        <v>100</v>
      </c>
      <c r="G10" s="13">
        <v>100</v>
      </c>
      <c r="H10" s="13">
        <v>100</v>
      </c>
      <c r="I10" s="13">
        <v>100</v>
      </c>
    </row>
    <row r="12" spans="1:9" ht="18.75" customHeight="1" x14ac:dyDescent="0.15">
      <c r="A12" t="s">
        <v>14</v>
      </c>
    </row>
    <row r="13" spans="1:9" x14ac:dyDescent="0.15">
      <c r="A13" s="1"/>
      <c r="B13" s="3"/>
      <c r="C13" s="15" t="s">
        <v>2</v>
      </c>
      <c r="D13" s="15" t="s">
        <v>3</v>
      </c>
      <c r="E13" s="15" t="s">
        <v>4</v>
      </c>
      <c r="F13" s="15" t="s">
        <v>5</v>
      </c>
      <c r="G13" s="15" t="s">
        <v>6</v>
      </c>
      <c r="H13" s="15" t="s">
        <v>7</v>
      </c>
      <c r="I13" s="15" t="s">
        <v>8</v>
      </c>
    </row>
    <row r="14" spans="1:9" x14ac:dyDescent="0.15">
      <c r="A14" s="6"/>
      <c r="B14" s="8"/>
      <c r="C14" s="16"/>
      <c r="D14" s="16"/>
      <c r="E14" s="16"/>
      <c r="F14" s="16" t="s">
        <v>9</v>
      </c>
      <c r="G14" s="16" t="s">
        <v>9</v>
      </c>
      <c r="H14" s="16" t="s">
        <v>9</v>
      </c>
      <c r="I14" s="16" t="s">
        <v>9</v>
      </c>
    </row>
    <row r="15" spans="1:9" x14ac:dyDescent="0.15">
      <c r="A15" s="19" t="s">
        <v>15</v>
      </c>
      <c r="B15" s="12"/>
      <c r="C15" s="13">
        <v>28</v>
      </c>
      <c r="D15" s="13">
        <v>73</v>
      </c>
      <c r="E15" s="13">
        <v>101</v>
      </c>
      <c r="F15" s="13">
        <v>33.9</v>
      </c>
      <c r="G15" s="13">
        <v>35.799999999999997</v>
      </c>
      <c r="H15" s="13">
        <v>35.200000000000003</v>
      </c>
      <c r="I15" s="13">
        <v>35.700000000000003</v>
      </c>
    </row>
    <row r="16" spans="1:9" x14ac:dyDescent="0.15">
      <c r="A16" s="19" t="s">
        <v>16</v>
      </c>
      <c r="B16" s="12"/>
      <c r="C16" s="13">
        <v>22</v>
      </c>
      <c r="D16" s="13">
        <v>85</v>
      </c>
      <c r="E16" s="13">
        <v>107</v>
      </c>
      <c r="F16" s="13">
        <v>35.9</v>
      </c>
      <c r="G16" s="13">
        <v>33.1</v>
      </c>
      <c r="H16" s="13">
        <v>32.5</v>
      </c>
      <c r="I16" s="13">
        <v>28.9</v>
      </c>
    </row>
    <row r="17" spans="1:12" x14ac:dyDescent="0.15">
      <c r="A17" s="19" t="s">
        <v>17</v>
      </c>
      <c r="B17" s="12"/>
      <c r="C17" s="13">
        <v>8</v>
      </c>
      <c r="D17" s="13">
        <v>52</v>
      </c>
      <c r="E17" s="13">
        <v>60</v>
      </c>
      <c r="F17" s="13">
        <v>20.100000000000001</v>
      </c>
      <c r="G17" s="13">
        <v>23.1</v>
      </c>
      <c r="H17" s="13">
        <v>20.9</v>
      </c>
      <c r="I17" s="13">
        <v>23.3</v>
      </c>
    </row>
    <row r="18" spans="1:12" x14ac:dyDescent="0.15">
      <c r="A18" s="19" t="s">
        <v>18</v>
      </c>
      <c r="B18" s="12"/>
      <c r="C18" s="13">
        <v>5</v>
      </c>
      <c r="D18" s="13">
        <v>20</v>
      </c>
      <c r="E18" s="13">
        <v>25</v>
      </c>
      <c r="F18" s="13">
        <v>8.4</v>
      </c>
      <c r="G18" s="13">
        <v>7.7</v>
      </c>
      <c r="H18" s="13">
        <v>10.9</v>
      </c>
      <c r="I18" s="13">
        <v>11.6</v>
      </c>
    </row>
    <row r="19" spans="1:12" x14ac:dyDescent="0.15">
      <c r="A19" s="19" t="s">
        <v>19</v>
      </c>
      <c r="B19" s="12"/>
      <c r="C19" s="13">
        <v>1</v>
      </c>
      <c r="D19" s="13">
        <v>4</v>
      </c>
      <c r="E19" s="13">
        <v>5</v>
      </c>
      <c r="F19" s="13">
        <v>1.7</v>
      </c>
      <c r="G19" s="13">
        <v>0.3</v>
      </c>
      <c r="H19" s="13">
        <v>0.5</v>
      </c>
      <c r="I19" s="13">
        <v>0.5</v>
      </c>
    </row>
    <row r="20" spans="1:12" x14ac:dyDescent="0.15">
      <c r="A20" s="19" t="s">
        <v>4</v>
      </c>
      <c r="B20" s="12"/>
      <c r="C20" s="13">
        <v>64</v>
      </c>
      <c r="D20" s="13">
        <v>234</v>
      </c>
      <c r="E20" s="13">
        <v>298</v>
      </c>
      <c r="F20" s="13">
        <v>100</v>
      </c>
      <c r="G20" s="13">
        <v>100</v>
      </c>
      <c r="H20" s="13">
        <v>100</v>
      </c>
      <c r="I20" s="13">
        <v>100</v>
      </c>
    </row>
    <row r="22" spans="1:12" ht="18.75" customHeight="1" x14ac:dyDescent="0.15">
      <c r="A22" t="s">
        <v>20</v>
      </c>
    </row>
    <row r="23" spans="1:12" x14ac:dyDescent="0.15">
      <c r="A23" s="1"/>
      <c r="B23" s="2"/>
      <c r="C23" s="2"/>
      <c r="D23" s="2"/>
      <c r="E23" s="3"/>
      <c r="F23" s="15" t="s">
        <v>2</v>
      </c>
      <c r="G23" s="15" t="s">
        <v>3</v>
      </c>
      <c r="H23" s="15" t="s">
        <v>4</v>
      </c>
      <c r="I23" s="15" t="s">
        <v>5</v>
      </c>
      <c r="J23" s="15" t="s">
        <v>6</v>
      </c>
      <c r="K23" s="15" t="s">
        <v>7</v>
      </c>
      <c r="L23" s="15" t="s">
        <v>8</v>
      </c>
    </row>
    <row r="24" spans="1:12" x14ac:dyDescent="0.15">
      <c r="A24" s="6"/>
      <c r="B24" s="7"/>
      <c r="C24" s="7"/>
      <c r="D24" s="7"/>
      <c r="E24" s="8"/>
      <c r="F24" s="16"/>
      <c r="G24" s="16"/>
      <c r="H24" s="16"/>
      <c r="I24" s="16" t="s">
        <v>9</v>
      </c>
      <c r="J24" s="16" t="s">
        <v>9</v>
      </c>
      <c r="K24" s="16" t="s">
        <v>9</v>
      </c>
      <c r="L24" s="16" t="s">
        <v>9</v>
      </c>
    </row>
    <row r="25" spans="1:12" x14ac:dyDescent="0.15">
      <c r="A25" s="19" t="s">
        <v>21</v>
      </c>
      <c r="B25" s="14"/>
      <c r="C25" s="14"/>
      <c r="D25" s="14"/>
      <c r="E25" s="12"/>
      <c r="F25" s="13">
        <v>4</v>
      </c>
      <c r="G25" s="13">
        <v>20</v>
      </c>
      <c r="H25" s="13">
        <v>24</v>
      </c>
      <c r="I25" s="13">
        <v>7.5</v>
      </c>
      <c r="J25" s="13">
        <v>4</v>
      </c>
      <c r="K25" s="13">
        <v>7.8</v>
      </c>
      <c r="L25" s="13">
        <v>9.4</v>
      </c>
    </row>
    <row r="26" spans="1:12" x14ac:dyDescent="0.15">
      <c r="A26" s="19" t="s">
        <v>22</v>
      </c>
      <c r="B26" s="14"/>
      <c r="C26" s="14"/>
      <c r="D26" s="14"/>
      <c r="E26" s="12"/>
      <c r="F26" s="13">
        <v>1</v>
      </c>
      <c r="G26" s="13">
        <v>8</v>
      </c>
      <c r="H26" s="13">
        <v>9</v>
      </c>
      <c r="I26" s="13">
        <v>2.8</v>
      </c>
      <c r="J26" s="13">
        <v>3.7</v>
      </c>
      <c r="K26" s="13">
        <v>4.3</v>
      </c>
      <c r="L26" s="13">
        <v>3.3</v>
      </c>
    </row>
    <row r="27" spans="1:12" x14ac:dyDescent="0.15">
      <c r="A27" s="19" t="s">
        <v>23</v>
      </c>
      <c r="B27" s="14"/>
      <c r="C27" s="14"/>
      <c r="D27" s="14"/>
      <c r="E27" s="12"/>
      <c r="F27" s="13">
        <v>33</v>
      </c>
      <c r="G27" s="13">
        <v>95</v>
      </c>
      <c r="H27" s="13">
        <v>128</v>
      </c>
      <c r="I27" s="13">
        <v>40.299999999999997</v>
      </c>
      <c r="J27" s="13">
        <v>35.6</v>
      </c>
      <c r="K27" s="13">
        <v>37.6</v>
      </c>
      <c r="L27" s="13">
        <v>33.4</v>
      </c>
    </row>
    <row r="28" spans="1:12" x14ac:dyDescent="0.15">
      <c r="A28" s="19" t="s">
        <v>24</v>
      </c>
      <c r="B28" s="14"/>
      <c r="C28" s="14"/>
      <c r="D28" s="14"/>
      <c r="E28" s="12"/>
      <c r="F28" s="13">
        <v>1</v>
      </c>
      <c r="G28" s="13">
        <v>24</v>
      </c>
      <c r="H28" s="13">
        <v>25</v>
      </c>
      <c r="I28" s="13">
        <v>7.9</v>
      </c>
      <c r="J28" s="13">
        <v>6.4</v>
      </c>
      <c r="K28" s="13">
        <v>6.1</v>
      </c>
      <c r="L28" s="13">
        <v>7.6</v>
      </c>
    </row>
    <row r="29" spans="1:12" x14ac:dyDescent="0.15">
      <c r="A29" s="19" t="s">
        <v>25</v>
      </c>
      <c r="B29" s="14"/>
      <c r="C29" s="14"/>
      <c r="D29" s="14"/>
      <c r="E29" s="12"/>
      <c r="F29" s="13">
        <v>8</v>
      </c>
      <c r="G29" s="13">
        <v>36</v>
      </c>
      <c r="H29" s="13">
        <v>44</v>
      </c>
      <c r="I29" s="13">
        <v>13.8</v>
      </c>
      <c r="J29" s="13">
        <v>15.4</v>
      </c>
      <c r="K29" s="13">
        <v>14.4</v>
      </c>
      <c r="L29" s="13">
        <v>13.1</v>
      </c>
    </row>
    <row r="30" spans="1:12" x14ac:dyDescent="0.15">
      <c r="A30" s="19" t="s">
        <v>26</v>
      </c>
      <c r="B30" s="14"/>
      <c r="C30" s="14"/>
      <c r="D30" s="14"/>
      <c r="E30" s="12"/>
      <c r="F30" s="13">
        <v>2</v>
      </c>
      <c r="G30" s="13">
        <v>14</v>
      </c>
      <c r="H30" s="13">
        <v>16</v>
      </c>
      <c r="I30" s="13">
        <v>5</v>
      </c>
      <c r="J30" s="13">
        <v>7.4</v>
      </c>
      <c r="K30" s="13">
        <v>2.5</v>
      </c>
      <c r="L30" s="13">
        <v>4.3</v>
      </c>
    </row>
    <row r="31" spans="1:12" x14ac:dyDescent="0.15">
      <c r="A31" s="19" t="s">
        <v>27</v>
      </c>
      <c r="B31" s="14"/>
      <c r="C31" s="14"/>
      <c r="D31" s="14"/>
      <c r="E31" s="12"/>
      <c r="F31" s="13">
        <v>0</v>
      </c>
      <c r="G31" s="13">
        <v>0</v>
      </c>
      <c r="H31" s="13">
        <v>0</v>
      </c>
      <c r="I31" s="13">
        <v>0</v>
      </c>
      <c r="J31" s="13">
        <v>0.5</v>
      </c>
      <c r="K31" s="13">
        <v>1</v>
      </c>
      <c r="L31" s="13">
        <v>0.2</v>
      </c>
    </row>
    <row r="32" spans="1:12" x14ac:dyDescent="0.15">
      <c r="A32" s="19" t="s">
        <v>28</v>
      </c>
      <c r="B32" s="14"/>
      <c r="C32" s="14"/>
      <c r="D32" s="14"/>
      <c r="E32" s="12"/>
      <c r="F32" s="13">
        <v>2</v>
      </c>
      <c r="G32" s="13">
        <v>3</v>
      </c>
      <c r="H32" s="13">
        <v>5</v>
      </c>
      <c r="I32" s="13">
        <v>1.6</v>
      </c>
      <c r="J32" s="13">
        <v>2.1</v>
      </c>
      <c r="K32" s="13">
        <v>2.8</v>
      </c>
      <c r="L32" s="13">
        <v>2.7</v>
      </c>
    </row>
    <row r="33" spans="1:12" x14ac:dyDescent="0.15">
      <c r="A33" s="19" t="s">
        <v>29</v>
      </c>
      <c r="B33" s="14"/>
      <c r="C33" s="14"/>
      <c r="D33" s="14"/>
      <c r="E33" s="12"/>
      <c r="F33" s="13">
        <v>2</v>
      </c>
      <c r="G33" s="13">
        <v>10</v>
      </c>
      <c r="H33" s="13">
        <v>12</v>
      </c>
      <c r="I33" s="13">
        <v>3.8</v>
      </c>
      <c r="J33" s="13">
        <v>2.7</v>
      </c>
      <c r="K33" s="13">
        <v>3</v>
      </c>
      <c r="L33" s="13">
        <v>4.0999999999999996</v>
      </c>
    </row>
    <row r="34" spans="1:12" x14ac:dyDescent="0.15">
      <c r="A34" s="19" t="s">
        <v>30</v>
      </c>
      <c r="B34" s="14"/>
      <c r="C34" s="14"/>
      <c r="D34" s="14"/>
      <c r="E34" s="12"/>
      <c r="F34" s="13">
        <v>0</v>
      </c>
      <c r="G34" s="13">
        <v>5</v>
      </c>
      <c r="H34" s="13">
        <v>5</v>
      </c>
      <c r="I34" s="13">
        <v>1.6</v>
      </c>
      <c r="J34" s="13">
        <v>0.8</v>
      </c>
      <c r="K34" s="13">
        <v>2.8</v>
      </c>
      <c r="L34" s="13">
        <v>2.2999999999999998</v>
      </c>
    </row>
    <row r="35" spans="1:12" x14ac:dyDescent="0.15">
      <c r="A35" s="19" t="s">
        <v>87</v>
      </c>
      <c r="B35" s="14"/>
      <c r="C35" s="14"/>
      <c r="D35" s="14"/>
      <c r="E35" s="12"/>
      <c r="F35" s="13">
        <v>8</v>
      </c>
      <c r="G35" s="13">
        <v>30</v>
      </c>
      <c r="H35" s="13">
        <v>38</v>
      </c>
      <c r="I35" s="13">
        <v>11.9</v>
      </c>
      <c r="J35" s="13">
        <v>17.600000000000001</v>
      </c>
      <c r="K35" s="13">
        <v>14.4</v>
      </c>
      <c r="L35" s="13">
        <v>18.399999999999999</v>
      </c>
    </row>
    <row r="36" spans="1:12" x14ac:dyDescent="0.15">
      <c r="A36" s="19" t="s">
        <v>19</v>
      </c>
      <c r="B36" s="14"/>
      <c r="C36" s="14"/>
      <c r="D36" s="14"/>
      <c r="E36" s="12"/>
      <c r="F36" s="13">
        <v>2</v>
      </c>
      <c r="G36" s="13">
        <v>10</v>
      </c>
      <c r="H36" s="13">
        <v>12</v>
      </c>
      <c r="I36" s="13">
        <v>3.8</v>
      </c>
      <c r="J36" s="13">
        <v>3.7</v>
      </c>
      <c r="K36" s="13">
        <v>3</v>
      </c>
      <c r="L36" s="13">
        <v>1.2</v>
      </c>
    </row>
    <row r="37" spans="1:12" x14ac:dyDescent="0.15">
      <c r="A37" s="19" t="s">
        <v>31</v>
      </c>
      <c r="B37" s="14"/>
      <c r="C37" s="14"/>
      <c r="D37" s="14"/>
      <c r="E37" s="12"/>
      <c r="F37" s="13"/>
      <c r="G37" s="13"/>
      <c r="H37" s="13"/>
      <c r="I37" s="13"/>
      <c r="J37" s="13"/>
      <c r="K37" s="13">
        <v>0.3</v>
      </c>
      <c r="L37" s="13">
        <v>0</v>
      </c>
    </row>
    <row r="38" spans="1:12" x14ac:dyDescent="0.15">
      <c r="A38" s="19" t="s">
        <v>4</v>
      </c>
      <c r="B38" s="14"/>
      <c r="C38" s="14"/>
      <c r="D38" s="14"/>
      <c r="E38" s="12"/>
      <c r="F38" s="13">
        <v>63</v>
      </c>
      <c r="G38" s="13">
        <v>255</v>
      </c>
      <c r="H38" s="13">
        <v>318</v>
      </c>
      <c r="I38" s="13">
        <v>100</v>
      </c>
      <c r="J38" s="13">
        <v>100</v>
      </c>
      <c r="K38" s="13">
        <v>100</v>
      </c>
      <c r="L38" s="13">
        <v>100</v>
      </c>
    </row>
    <row r="40" spans="1:12" ht="18.75" customHeight="1" x14ac:dyDescent="0.15">
      <c r="A40" t="s">
        <v>32</v>
      </c>
    </row>
    <row r="41" spans="1:12" x14ac:dyDescent="0.15">
      <c r="A41" s="1"/>
      <c r="B41" s="3"/>
      <c r="C41" s="15" t="s">
        <v>2</v>
      </c>
      <c r="D41" s="15" t="s">
        <v>3</v>
      </c>
      <c r="E41" s="15" t="s">
        <v>4</v>
      </c>
      <c r="F41" s="15" t="s">
        <v>5</v>
      </c>
      <c r="G41" s="15" t="s">
        <v>6</v>
      </c>
      <c r="H41" s="15" t="s">
        <v>7</v>
      </c>
      <c r="I41" s="15" t="s">
        <v>8</v>
      </c>
    </row>
    <row r="42" spans="1:12" x14ac:dyDescent="0.15">
      <c r="A42" s="6"/>
      <c r="B42" s="8"/>
      <c r="C42" s="16"/>
      <c r="D42" s="16"/>
      <c r="E42" s="16"/>
      <c r="F42" s="16" t="s">
        <v>9</v>
      </c>
      <c r="G42" s="16" t="s">
        <v>9</v>
      </c>
      <c r="H42" s="16" t="s">
        <v>9</v>
      </c>
      <c r="I42" s="16" t="s">
        <v>9</v>
      </c>
    </row>
    <row r="43" spans="1:12" x14ac:dyDescent="0.15">
      <c r="A43" s="19" t="s">
        <v>33</v>
      </c>
      <c r="B43" s="12"/>
      <c r="C43" s="13">
        <v>49</v>
      </c>
      <c r="D43" s="13">
        <v>129</v>
      </c>
      <c r="E43" s="13">
        <v>178</v>
      </c>
      <c r="F43" s="13">
        <v>58.6</v>
      </c>
      <c r="G43" s="13">
        <v>51.8</v>
      </c>
      <c r="H43" s="13">
        <v>55.5</v>
      </c>
      <c r="I43" s="13">
        <v>43.4</v>
      </c>
    </row>
    <row r="44" spans="1:12" x14ac:dyDescent="0.15">
      <c r="A44" s="19" t="s">
        <v>34</v>
      </c>
      <c r="B44" s="12"/>
      <c r="C44" s="13">
        <v>16</v>
      </c>
      <c r="D44" s="13">
        <v>110</v>
      </c>
      <c r="E44" s="13">
        <v>126</v>
      </c>
      <c r="F44" s="13">
        <v>41.4</v>
      </c>
      <c r="G44" s="13">
        <v>48.2</v>
      </c>
      <c r="H44" s="13">
        <v>44.5</v>
      </c>
      <c r="I44" s="13">
        <v>56.6</v>
      </c>
    </row>
    <row r="45" spans="1:12" x14ac:dyDescent="0.15">
      <c r="A45" s="19" t="s">
        <v>4</v>
      </c>
      <c r="B45" s="12"/>
      <c r="C45" s="13">
        <v>65</v>
      </c>
      <c r="D45" s="13">
        <v>239</v>
      </c>
      <c r="E45" s="13">
        <v>304</v>
      </c>
      <c r="F45" s="13">
        <v>100</v>
      </c>
      <c r="G45" s="13">
        <v>100</v>
      </c>
      <c r="H45" s="13">
        <v>100</v>
      </c>
      <c r="I45" s="13">
        <v>100</v>
      </c>
    </row>
    <row r="47" spans="1:12" ht="18.75" customHeight="1" x14ac:dyDescent="0.15">
      <c r="A47" t="s">
        <v>35</v>
      </c>
    </row>
    <row r="48" spans="1:12" x14ac:dyDescent="0.15">
      <c r="A48" s="1"/>
      <c r="B48" s="2"/>
      <c r="C48" s="3"/>
      <c r="D48" s="15" t="s">
        <v>2</v>
      </c>
      <c r="E48" s="15" t="s">
        <v>3</v>
      </c>
      <c r="F48" s="15" t="s">
        <v>4</v>
      </c>
      <c r="G48" s="15" t="s">
        <v>5</v>
      </c>
      <c r="H48" s="15" t="s">
        <v>6</v>
      </c>
      <c r="I48" s="15" t="s">
        <v>7</v>
      </c>
      <c r="J48" s="15" t="s">
        <v>8</v>
      </c>
    </row>
    <row r="49" spans="1:10" x14ac:dyDescent="0.15">
      <c r="A49" s="6"/>
      <c r="B49" s="7"/>
      <c r="C49" s="8"/>
      <c r="D49" s="16"/>
      <c r="E49" s="16"/>
      <c r="F49" s="16"/>
      <c r="G49" s="16" t="s">
        <v>9</v>
      </c>
      <c r="H49" s="16" t="s">
        <v>9</v>
      </c>
      <c r="I49" s="16" t="s">
        <v>9</v>
      </c>
      <c r="J49" s="16" t="s">
        <v>9</v>
      </c>
    </row>
    <row r="50" spans="1:10" x14ac:dyDescent="0.15">
      <c r="A50" s="19" t="s">
        <v>36</v>
      </c>
      <c r="B50" s="14"/>
      <c r="C50" s="12"/>
      <c r="D50" s="13">
        <v>16</v>
      </c>
      <c r="E50" s="13">
        <v>41</v>
      </c>
      <c r="F50" s="13">
        <v>57</v>
      </c>
      <c r="G50" s="13">
        <v>19</v>
      </c>
      <c r="H50" s="13">
        <v>14.6</v>
      </c>
      <c r="I50" s="13">
        <v>20.5</v>
      </c>
      <c r="J50" s="13">
        <v>19</v>
      </c>
    </row>
    <row r="51" spans="1:10" x14ac:dyDescent="0.15">
      <c r="A51" s="19" t="s">
        <v>37</v>
      </c>
      <c r="B51" s="14"/>
      <c r="C51" s="12"/>
      <c r="D51" s="13">
        <v>20</v>
      </c>
      <c r="E51" s="13">
        <v>65</v>
      </c>
      <c r="F51" s="13">
        <v>85</v>
      </c>
      <c r="G51" s="13">
        <v>28.3</v>
      </c>
      <c r="H51" s="13">
        <v>33.1</v>
      </c>
      <c r="I51" s="13">
        <v>29.9</v>
      </c>
      <c r="J51" s="13">
        <v>33.4</v>
      </c>
    </row>
    <row r="52" spans="1:10" x14ac:dyDescent="0.15">
      <c r="A52" s="19" t="s">
        <v>38</v>
      </c>
      <c r="B52" s="14"/>
      <c r="C52" s="12"/>
      <c r="D52" s="13">
        <v>16</v>
      </c>
      <c r="E52" s="13">
        <v>55</v>
      </c>
      <c r="F52" s="13">
        <v>71</v>
      </c>
      <c r="G52" s="13">
        <v>23.7</v>
      </c>
      <c r="H52" s="13">
        <v>22.3</v>
      </c>
      <c r="I52" s="13">
        <v>20.7</v>
      </c>
      <c r="J52" s="13">
        <v>26.1</v>
      </c>
    </row>
    <row r="53" spans="1:10" x14ac:dyDescent="0.15">
      <c r="A53" s="19" t="s">
        <v>39</v>
      </c>
      <c r="B53" s="14"/>
      <c r="C53" s="12"/>
      <c r="D53" s="13">
        <v>12</v>
      </c>
      <c r="E53" s="13">
        <v>64</v>
      </c>
      <c r="F53" s="13">
        <v>76</v>
      </c>
      <c r="G53" s="13">
        <v>25.3</v>
      </c>
      <c r="H53" s="13">
        <v>28.7</v>
      </c>
      <c r="I53" s="13">
        <v>26.2</v>
      </c>
      <c r="J53" s="13">
        <v>19.2</v>
      </c>
    </row>
    <row r="54" spans="1:10" x14ac:dyDescent="0.15">
      <c r="A54" s="19" t="s">
        <v>19</v>
      </c>
      <c r="B54" s="14"/>
      <c r="C54" s="12"/>
      <c r="D54" s="13">
        <v>1</v>
      </c>
      <c r="E54" s="13">
        <v>10</v>
      </c>
      <c r="F54" s="13">
        <v>11</v>
      </c>
      <c r="G54" s="13">
        <v>3.7</v>
      </c>
      <c r="H54" s="13">
        <v>1.4</v>
      </c>
      <c r="I54" s="13">
        <v>2.6</v>
      </c>
      <c r="J54" s="13">
        <v>2.2999999999999998</v>
      </c>
    </row>
    <row r="55" spans="1:10" x14ac:dyDescent="0.15">
      <c r="A55" s="19" t="s">
        <v>4</v>
      </c>
      <c r="B55" s="14"/>
      <c r="C55" s="12"/>
      <c r="D55" s="13">
        <v>65</v>
      </c>
      <c r="E55" s="13">
        <v>235</v>
      </c>
      <c r="F55" s="13">
        <v>300</v>
      </c>
      <c r="G55" s="13">
        <v>100</v>
      </c>
      <c r="H55" s="13">
        <v>100</v>
      </c>
      <c r="I55" s="13">
        <v>100</v>
      </c>
      <c r="J55" s="13">
        <v>100</v>
      </c>
    </row>
    <row r="57" spans="1:10" ht="18.75" customHeight="1" x14ac:dyDescent="0.15">
      <c r="A57" t="s">
        <v>40</v>
      </c>
    </row>
    <row r="58" spans="1:10" x14ac:dyDescent="0.15">
      <c r="A58" s="1"/>
      <c r="B58" s="2"/>
      <c r="C58" s="3"/>
      <c r="D58" s="15" t="s">
        <v>2</v>
      </c>
      <c r="E58" s="15" t="s">
        <v>3</v>
      </c>
      <c r="F58" s="15" t="s">
        <v>4</v>
      </c>
      <c r="G58" s="15" t="s">
        <v>5</v>
      </c>
      <c r="H58" s="15" t="s">
        <v>6</v>
      </c>
      <c r="I58" s="15" t="s">
        <v>7</v>
      </c>
      <c r="J58" s="15" t="s">
        <v>8</v>
      </c>
    </row>
    <row r="59" spans="1:10" x14ac:dyDescent="0.15">
      <c r="A59" s="6"/>
      <c r="B59" s="7"/>
      <c r="C59" s="8"/>
      <c r="D59" s="16"/>
      <c r="E59" s="16"/>
      <c r="F59" s="16"/>
      <c r="G59" s="16" t="s">
        <v>9</v>
      </c>
      <c r="H59" s="16" t="s">
        <v>9</v>
      </c>
      <c r="I59" s="16" t="s">
        <v>9</v>
      </c>
      <c r="J59" s="16" t="s">
        <v>9</v>
      </c>
    </row>
    <row r="60" spans="1:10" x14ac:dyDescent="0.15">
      <c r="A60" s="19" t="s">
        <v>41</v>
      </c>
      <c r="B60" s="14"/>
      <c r="C60" s="12"/>
      <c r="D60" s="13">
        <v>31</v>
      </c>
      <c r="E60" s="13">
        <v>89</v>
      </c>
      <c r="F60" s="13">
        <v>120</v>
      </c>
      <c r="G60" s="13">
        <v>39.299999999999997</v>
      </c>
      <c r="H60" s="13">
        <v>34.4</v>
      </c>
      <c r="I60" s="13">
        <v>27.1</v>
      </c>
      <c r="J60" s="13">
        <v>28</v>
      </c>
    </row>
    <row r="61" spans="1:10" x14ac:dyDescent="0.15">
      <c r="A61" s="19" t="s">
        <v>43</v>
      </c>
      <c r="B61" s="14"/>
      <c r="C61" s="12"/>
      <c r="D61" s="13">
        <v>23</v>
      </c>
      <c r="E61" s="13">
        <v>67</v>
      </c>
      <c r="F61" s="13">
        <v>90</v>
      </c>
      <c r="G61" s="13">
        <v>29.5</v>
      </c>
      <c r="H61" s="13">
        <v>30.3</v>
      </c>
      <c r="I61" s="13">
        <v>31.6</v>
      </c>
      <c r="J61" s="13">
        <v>30.3</v>
      </c>
    </row>
    <row r="62" spans="1:10" x14ac:dyDescent="0.15">
      <c r="A62" s="19" t="s">
        <v>44</v>
      </c>
      <c r="B62" s="14"/>
      <c r="C62" s="12"/>
      <c r="D62" s="13">
        <v>7</v>
      </c>
      <c r="E62" s="13">
        <v>48</v>
      </c>
      <c r="F62" s="13">
        <v>55</v>
      </c>
      <c r="G62" s="13">
        <v>18</v>
      </c>
      <c r="H62" s="13">
        <v>23.1</v>
      </c>
      <c r="I62" s="13">
        <v>28.4</v>
      </c>
      <c r="J62" s="13">
        <v>24.2</v>
      </c>
    </row>
    <row r="63" spans="1:10" x14ac:dyDescent="0.15">
      <c r="A63" s="19" t="s">
        <v>42</v>
      </c>
      <c r="B63" s="14"/>
      <c r="C63" s="12"/>
      <c r="D63" s="13">
        <v>0</v>
      </c>
      <c r="E63" s="13">
        <v>24</v>
      </c>
      <c r="F63" s="13">
        <v>24</v>
      </c>
      <c r="G63" s="13">
        <v>7.9</v>
      </c>
      <c r="H63" s="13">
        <v>7.4</v>
      </c>
      <c r="I63" s="13">
        <v>8.3000000000000007</v>
      </c>
      <c r="J63" s="13">
        <v>13.1</v>
      </c>
    </row>
    <row r="64" spans="1:10" x14ac:dyDescent="0.15">
      <c r="A64" s="19" t="s">
        <v>19</v>
      </c>
      <c r="B64" s="14"/>
      <c r="C64" s="12"/>
      <c r="D64" s="13">
        <v>4</v>
      </c>
      <c r="E64" s="13">
        <v>12</v>
      </c>
      <c r="F64" s="13">
        <v>16</v>
      </c>
      <c r="G64" s="13">
        <v>5.3</v>
      </c>
      <c r="H64" s="13">
        <v>5</v>
      </c>
      <c r="I64" s="13">
        <v>4.5999999999999996</v>
      </c>
      <c r="J64" s="13">
        <v>4.3</v>
      </c>
    </row>
    <row r="65" spans="1:12" x14ac:dyDescent="0.15">
      <c r="A65" s="20" t="s">
        <v>4</v>
      </c>
      <c r="B65" s="7"/>
      <c r="C65" s="8"/>
      <c r="D65" s="10">
        <v>65</v>
      </c>
      <c r="E65" s="10">
        <v>240</v>
      </c>
      <c r="F65" s="10">
        <v>305</v>
      </c>
      <c r="G65" s="10">
        <v>100</v>
      </c>
      <c r="H65" s="10">
        <v>100</v>
      </c>
      <c r="I65" s="10">
        <v>100</v>
      </c>
      <c r="J65" s="10">
        <v>100</v>
      </c>
    </row>
    <row r="67" spans="1:12" ht="18.75" customHeight="1" x14ac:dyDescent="0.15">
      <c r="A67" t="s">
        <v>90</v>
      </c>
    </row>
    <row r="68" spans="1:12" x14ac:dyDescent="0.15">
      <c r="A68" s="1"/>
      <c r="B68" s="2"/>
      <c r="C68" s="2"/>
      <c r="D68" s="2"/>
      <c r="E68" s="3"/>
      <c r="F68" s="15" t="s">
        <v>2</v>
      </c>
      <c r="G68" s="15" t="s">
        <v>3</v>
      </c>
      <c r="H68" s="15" t="s">
        <v>4</v>
      </c>
      <c r="I68" s="15" t="s">
        <v>5</v>
      </c>
      <c r="J68" s="15" t="s">
        <v>6</v>
      </c>
      <c r="K68" s="15" t="s">
        <v>7</v>
      </c>
      <c r="L68" s="15" t="s">
        <v>8</v>
      </c>
    </row>
    <row r="69" spans="1:12" x14ac:dyDescent="0.15">
      <c r="A69" s="6"/>
      <c r="B69" s="7"/>
      <c r="C69" s="7"/>
      <c r="D69" s="7"/>
      <c r="E69" s="8"/>
      <c r="F69" s="16"/>
      <c r="G69" s="16"/>
      <c r="H69" s="16"/>
      <c r="I69" s="16" t="s">
        <v>9</v>
      </c>
      <c r="J69" s="16" t="s">
        <v>9</v>
      </c>
      <c r="K69" s="16" t="s">
        <v>9</v>
      </c>
      <c r="L69" s="16" t="s">
        <v>9</v>
      </c>
    </row>
    <row r="70" spans="1:12" x14ac:dyDescent="0.15">
      <c r="A70" s="19" t="s">
        <v>45</v>
      </c>
      <c r="B70" s="14"/>
      <c r="C70" s="14"/>
      <c r="D70" s="14"/>
      <c r="E70" s="12"/>
      <c r="F70" s="13">
        <v>27</v>
      </c>
      <c r="G70" s="13">
        <v>59</v>
      </c>
      <c r="H70" s="13">
        <v>86</v>
      </c>
      <c r="I70" s="13">
        <v>11</v>
      </c>
      <c r="J70" s="13">
        <v>12.6</v>
      </c>
      <c r="K70" s="13">
        <v>8.8000000000000007</v>
      </c>
      <c r="L70" s="13">
        <v>13.1</v>
      </c>
    </row>
    <row r="71" spans="1:12" x14ac:dyDescent="0.15">
      <c r="A71" s="19" t="s">
        <v>46</v>
      </c>
      <c r="B71" s="14"/>
      <c r="C71" s="14"/>
      <c r="D71" s="14"/>
      <c r="E71" s="12"/>
      <c r="F71" s="13">
        <v>5</v>
      </c>
      <c r="G71" s="13">
        <v>15</v>
      </c>
      <c r="H71" s="13">
        <v>20</v>
      </c>
      <c r="I71" s="13">
        <v>2.6</v>
      </c>
      <c r="J71" s="13">
        <v>1.4</v>
      </c>
      <c r="K71" s="13">
        <v>1.7</v>
      </c>
      <c r="L71" s="13">
        <v>1.3</v>
      </c>
    </row>
    <row r="72" spans="1:12" x14ac:dyDescent="0.15">
      <c r="A72" s="21" t="s">
        <v>47</v>
      </c>
      <c r="B72" s="4"/>
      <c r="C72" s="4"/>
      <c r="D72" s="4"/>
      <c r="E72" s="5"/>
      <c r="F72" s="11">
        <v>26</v>
      </c>
      <c r="G72" s="11">
        <v>110</v>
      </c>
      <c r="H72" s="11">
        <v>136</v>
      </c>
      <c r="I72" s="11">
        <v>17.399999999999999</v>
      </c>
      <c r="J72" s="11">
        <v>18.5</v>
      </c>
      <c r="K72" s="11">
        <v>13.5</v>
      </c>
      <c r="L72" s="11">
        <v>15.8</v>
      </c>
    </row>
    <row r="73" spans="1:12" x14ac:dyDescent="0.15">
      <c r="A73" s="19" t="s">
        <v>48</v>
      </c>
      <c r="B73" s="14"/>
      <c r="C73" s="14"/>
      <c r="D73" s="14"/>
      <c r="E73" s="12"/>
      <c r="F73" s="13">
        <v>9</v>
      </c>
      <c r="G73" s="13">
        <v>15</v>
      </c>
      <c r="H73" s="13">
        <v>24</v>
      </c>
      <c r="I73" s="13">
        <v>3.1</v>
      </c>
      <c r="J73" s="13">
        <v>2.5</v>
      </c>
      <c r="K73" s="13">
        <v>1.2</v>
      </c>
      <c r="L73" s="13">
        <v>3</v>
      </c>
    </row>
    <row r="74" spans="1:12" x14ac:dyDescent="0.15">
      <c r="A74" s="19" t="s">
        <v>49</v>
      </c>
      <c r="B74" s="14"/>
      <c r="C74" s="14"/>
      <c r="D74" s="14"/>
      <c r="E74" s="12"/>
      <c r="F74" s="13">
        <v>11</v>
      </c>
      <c r="G74" s="13">
        <v>21</v>
      </c>
      <c r="H74" s="13">
        <v>32</v>
      </c>
      <c r="I74" s="13">
        <v>4.0999999999999996</v>
      </c>
      <c r="J74" s="13">
        <v>3.2</v>
      </c>
      <c r="K74" s="13">
        <v>1.2</v>
      </c>
      <c r="L74" s="13">
        <v>1.8</v>
      </c>
    </row>
    <row r="75" spans="1:12" x14ac:dyDescent="0.15">
      <c r="A75" s="19" t="s">
        <v>50</v>
      </c>
      <c r="B75" s="14"/>
      <c r="C75" s="14"/>
      <c r="D75" s="14"/>
      <c r="E75" s="12"/>
      <c r="F75" s="13">
        <v>2</v>
      </c>
      <c r="G75" s="13">
        <v>16</v>
      </c>
      <c r="H75" s="13">
        <v>18</v>
      </c>
      <c r="I75" s="13">
        <v>2.2999999999999998</v>
      </c>
      <c r="J75" s="13">
        <v>1.9</v>
      </c>
      <c r="K75" s="13">
        <v>1.4</v>
      </c>
      <c r="L75" s="13">
        <v>2.2999999999999998</v>
      </c>
    </row>
    <row r="76" spans="1:12" x14ac:dyDescent="0.15">
      <c r="A76" s="19" t="s">
        <v>51</v>
      </c>
      <c r="B76" s="14"/>
      <c r="C76" s="14"/>
      <c r="D76" s="14"/>
      <c r="E76" s="12"/>
      <c r="F76" s="13">
        <v>31</v>
      </c>
      <c r="G76" s="13">
        <v>123</v>
      </c>
      <c r="H76" s="13">
        <v>154</v>
      </c>
      <c r="I76" s="13">
        <v>19.7</v>
      </c>
      <c r="J76" s="13">
        <v>18.5</v>
      </c>
      <c r="K76" s="13">
        <v>34.799999999999997</v>
      </c>
      <c r="L76" s="13">
        <v>25.7</v>
      </c>
    </row>
    <row r="77" spans="1:12" x14ac:dyDescent="0.15">
      <c r="A77" s="19" t="s">
        <v>52</v>
      </c>
      <c r="B77" s="14"/>
      <c r="C77" s="14"/>
      <c r="D77" s="14"/>
      <c r="E77" s="12"/>
      <c r="F77" s="13">
        <v>3</v>
      </c>
      <c r="G77" s="13">
        <v>20</v>
      </c>
      <c r="H77" s="13">
        <v>23</v>
      </c>
      <c r="I77" s="13">
        <v>2.9</v>
      </c>
      <c r="J77" s="13">
        <v>6.2</v>
      </c>
      <c r="K77" s="13">
        <v>3.6</v>
      </c>
      <c r="L77" s="13">
        <v>5.9</v>
      </c>
    </row>
    <row r="78" spans="1:12" x14ac:dyDescent="0.15">
      <c r="A78" s="19" t="s">
        <v>53</v>
      </c>
      <c r="B78" s="14"/>
      <c r="C78" s="14"/>
      <c r="D78" s="14"/>
      <c r="E78" s="12"/>
      <c r="F78" s="13">
        <v>36</v>
      </c>
      <c r="G78" s="13">
        <v>140</v>
      </c>
      <c r="H78" s="13">
        <v>176</v>
      </c>
      <c r="I78" s="13">
        <v>22.6</v>
      </c>
      <c r="J78" s="13">
        <v>22.7</v>
      </c>
      <c r="K78" s="13">
        <v>30.6</v>
      </c>
      <c r="L78" s="13">
        <v>28.5</v>
      </c>
    </row>
    <row r="79" spans="1:12" x14ac:dyDescent="0.15">
      <c r="A79" s="19" t="s">
        <v>54</v>
      </c>
      <c r="B79" s="14"/>
      <c r="C79" s="14"/>
      <c r="D79" s="14"/>
      <c r="E79" s="12"/>
      <c r="F79" s="13">
        <v>16</v>
      </c>
      <c r="G79" s="13">
        <v>29</v>
      </c>
      <c r="H79" s="13">
        <v>45</v>
      </c>
      <c r="I79" s="13">
        <v>5.8</v>
      </c>
      <c r="J79" s="13">
        <v>4.0999999999999996</v>
      </c>
      <c r="K79" s="13"/>
      <c r="L79" s="13"/>
    </row>
    <row r="80" spans="1:12" x14ac:dyDescent="0.15">
      <c r="A80" s="19" t="s">
        <v>55</v>
      </c>
      <c r="B80" s="14"/>
      <c r="C80" s="14"/>
      <c r="D80" s="14"/>
      <c r="E80" s="12"/>
      <c r="F80" s="13">
        <v>16</v>
      </c>
      <c r="G80" s="13">
        <v>29</v>
      </c>
      <c r="H80" s="13">
        <v>45</v>
      </c>
      <c r="I80" s="13">
        <v>5.8</v>
      </c>
      <c r="J80" s="13">
        <v>5.7</v>
      </c>
      <c r="K80" s="13"/>
      <c r="L80" s="13"/>
    </row>
    <row r="81" spans="1:12" x14ac:dyDescent="0.15">
      <c r="A81" s="19" t="s">
        <v>19</v>
      </c>
      <c r="B81" s="14"/>
      <c r="C81" s="14"/>
      <c r="D81" s="14"/>
      <c r="E81" s="12"/>
      <c r="F81" s="13">
        <v>3</v>
      </c>
      <c r="G81" s="13">
        <v>18</v>
      </c>
      <c r="H81" s="13">
        <v>21</v>
      </c>
      <c r="I81" s="13">
        <v>2.7</v>
      </c>
      <c r="J81" s="13">
        <v>2.6</v>
      </c>
      <c r="K81" s="13">
        <v>3.3</v>
      </c>
      <c r="L81" s="13">
        <v>2.5</v>
      </c>
    </row>
    <row r="82" spans="1:12" x14ac:dyDescent="0.15">
      <c r="A82" s="19" t="s">
        <v>4</v>
      </c>
      <c r="B82" s="14"/>
      <c r="C82" s="14"/>
      <c r="D82" s="14"/>
      <c r="E82" s="12"/>
      <c r="F82" s="13">
        <v>185</v>
      </c>
      <c r="G82" s="13">
        <v>595</v>
      </c>
      <c r="H82" s="13">
        <v>780</v>
      </c>
      <c r="I82" s="13">
        <v>100</v>
      </c>
      <c r="J82" s="13">
        <v>100</v>
      </c>
      <c r="K82" s="13">
        <v>100</v>
      </c>
      <c r="L82" s="13">
        <v>100</v>
      </c>
    </row>
    <row r="84" spans="1:12" ht="18.75" customHeight="1" x14ac:dyDescent="0.15">
      <c r="A84" t="s">
        <v>56</v>
      </c>
    </row>
    <row r="85" spans="1:12" x14ac:dyDescent="0.15">
      <c r="A85" s="1"/>
      <c r="B85" s="3"/>
      <c r="C85" s="15" t="s">
        <v>2</v>
      </c>
      <c r="D85" s="15" t="s">
        <v>3</v>
      </c>
      <c r="E85" s="15" t="s">
        <v>4</v>
      </c>
      <c r="F85" s="15" t="s">
        <v>5</v>
      </c>
      <c r="G85" s="15" t="s">
        <v>6</v>
      </c>
      <c r="H85" s="15" t="s">
        <v>7</v>
      </c>
      <c r="I85" s="15" t="s">
        <v>8</v>
      </c>
    </row>
    <row r="86" spans="1:12" x14ac:dyDescent="0.15">
      <c r="A86" s="6"/>
      <c r="B86" s="8"/>
      <c r="C86" s="16"/>
      <c r="D86" s="16"/>
      <c r="E86" s="16"/>
      <c r="F86" s="16" t="s">
        <v>9</v>
      </c>
      <c r="G86" s="16" t="s">
        <v>9</v>
      </c>
      <c r="H86" s="16" t="s">
        <v>9</v>
      </c>
      <c r="I86" s="16" t="s">
        <v>9</v>
      </c>
    </row>
    <row r="87" spans="1:12" x14ac:dyDescent="0.15">
      <c r="A87" s="19" t="s">
        <v>21</v>
      </c>
      <c r="B87" s="12"/>
      <c r="C87" s="13">
        <v>1</v>
      </c>
      <c r="D87" s="13">
        <v>6</v>
      </c>
      <c r="E87" s="13">
        <v>7</v>
      </c>
      <c r="F87" s="13">
        <v>2.2999999999999998</v>
      </c>
      <c r="G87" s="13">
        <v>3.6</v>
      </c>
      <c r="H87" s="13">
        <v>1.8</v>
      </c>
      <c r="I87" s="13">
        <v>3.3</v>
      </c>
    </row>
    <row r="88" spans="1:12" x14ac:dyDescent="0.15">
      <c r="A88" s="19" t="s">
        <v>23</v>
      </c>
      <c r="B88" s="12"/>
      <c r="C88" s="13">
        <v>17</v>
      </c>
      <c r="D88" s="13">
        <v>84</v>
      </c>
      <c r="E88" s="13">
        <v>101</v>
      </c>
      <c r="F88" s="13">
        <v>33</v>
      </c>
      <c r="G88" s="13">
        <v>27.7</v>
      </c>
      <c r="H88" s="13">
        <v>24.2</v>
      </c>
      <c r="I88" s="13">
        <v>25.1</v>
      </c>
    </row>
    <row r="89" spans="1:12" x14ac:dyDescent="0.15">
      <c r="A89" s="19" t="s">
        <v>57</v>
      </c>
      <c r="B89" s="12"/>
      <c r="C89" s="13">
        <v>0</v>
      </c>
      <c r="D89" s="13">
        <v>5</v>
      </c>
      <c r="E89" s="13">
        <v>5</v>
      </c>
      <c r="F89" s="13">
        <v>1.6</v>
      </c>
      <c r="G89" s="13">
        <v>0.8</v>
      </c>
      <c r="H89" s="13">
        <v>1.6</v>
      </c>
      <c r="I89" s="13">
        <v>0</v>
      </c>
    </row>
    <row r="90" spans="1:12" x14ac:dyDescent="0.15">
      <c r="A90" s="19" t="s">
        <v>58</v>
      </c>
      <c r="B90" s="12"/>
      <c r="C90" s="13">
        <v>1</v>
      </c>
      <c r="D90" s="13">
        <v>4</v>
      </c>
      <c r="E90" s="13">
        <v>5</v>
      </c>
      <c r="F90" s="13">
        <v>1.6</v>
      </c>
      <c r="G90" s="13">
        <v>1.1000000000000001</v>
      </c>
      <c r="H90" s="13">
        <v>2.1</v>
      </c>
      <c r="I90" s="13">
        <v>0.8</v>
      </c>
    </row>
    <row r="91" spans="1:12" x14ac:dyDescent="0.15">
      <c r="A91" s="19" t="s">
        <v>59</v>
      </c>
      <c r="B91" s="12"/>
      <c r="C91" s="13">
        <v>46</v>
      </c>
      <c r="D91" s="13">
        <v>139</v>
      </c>
      <c r="E91" s="13">
        <v>185</v>
      </c>
      <c r="F91" s="13">
        <v>60.5</v>
      </c>
      <c r="G91" s="13">
        <v>65.400000000000006</v>
      </c>
      <c r="H91" s="13">
        <v>68</v>
      </c>
      <c r="I91" s="13">
        <v>69.8</v>
      </c>
    </row>
    <row r="92" spans="1:12" x14ac:dyDescent="0.15">
      <c r="A92" s="19" t="s">
        <v>19</v>
      </c>
      <c r="B92" s="12"/>
      <c r="C92" s="13">
        <v>0</v>
      </c>
      <c r="D92" s="13">
        <v>3</v>
      </c>
      <c r="E92" s="13">
        <v>3</v>
      </c>
      <c r="F92" s="13">
        <v>1</v>
      </c>
      <c r="G92" s="13">
        <v>1.4</v>
      </c>
      <c r="H92" s="13">
        <v>2.2999999999999998</v>
      </c>
      <c r="I92" s="13">
        <v>1</v>
      </c>
    </row>
    <row r="93" spans="1:12" x14ac:dyDescent="0.15">
      <c r="A93" s="19" t="s">
        <v>4</v>
      </c>
      <c r="B93" s="12"/>
      <c r="C93" s="13">
        <v>65</v>
      </c>
      <c r="D93" s="13">
        <v>241</v>
      </c>
      <c r="E93" s="13">
        <v>306</v>
      </c>
      <c r="F93" s="13">
        <v>100</v>
      </c>
      <c r="G93" s="13">
        <v>100</v>
      </c>
      <c r="H93" s="13">
        <v>100</v>
      </c>
      <c r="I93" s="13">
        <v>100</v>
      </c>
    </row>
    <row r="95" spans="1:12" ht="18.75" customHeight="1" x14ac:dyDescent="0.15">
      <c r="A95" t="s">
        <v>60</v>
      </c>
    </row>
    <row r="96" spans="1:12" x14ac:dyDescent="0.15">
      <c r="A96" s="1"/>
      <c r="B96" s="3"/>
      <c r="C96" s="15" t="s">
        <v>2</v>
      </c>
      <c r="D96" s="15" t="s">
        <v>3</v>
      </c>
      <c r="E96" s="15" t="s">
        <v>4</v>
      </c>
      <c r="F96" s="15" t="s">
        <v>5</v>
      </c>
      <c r="G96" s="15" t="s">
        <v>6</v>
      </c>
      <c r="H96" s="15" t="s">
        <v>7</v>
      </c>
      <c r="I96" s="15" t="s">
        <v>8</v>
      </c>
    </row>
    <row r="97" spans="1:9" x14ac:dyDescent="0.15">
      <c r="A97" s="6"/>
      <c r="B97" s="8"/>
      <c r="C97" s="16"/>
      <c r="D97" s="16"/>
      <c r="E97" s="16"/>
      <c r="F97" s="16" t="s">
        <v>9</v>
      </c>
      <c r="G97" s="16" t="s">
        <v>9</v>
      </c>
      <c r="H97" s="16" t="s">
        <v>9</v>
      </c>
      <c r="I97" s="16" t="s">
        <v>9</v>
      </c>
    </row>
    <row r="98" spans="1:9" x14ac:dyDescent="0.15">
      <c r="A98" s="19" t="s">
        <v>61</v>
      </c>
      <c r="B98" s="12"/>
      <c r="C98" s="13">
        <v>10</v>
      </c>
      <c r="D98" s="13">
        <v>33</v>
      </c>
      <c r="E98" s="13">
        <v>43</v>
      </c>
      <c r="F98" s="13">
        <v>14.4</v>
      </c>
      <c r="G98" s="13">
        <v>12.4</v>
      </c>
      <c r="H98" s="13">
        <v>12</v>
      </c>
      <c r="I98" s="13">
        <v>9.1999999999999993</v>
      </c>
    </row>
    <row r="99" spans="1:9" x14ac:dyDescent="0.15">
      <c r="A99" s="19" t="s">
        <v>62</v>
      </c>
      <c r="B99" s="12"/>
      <c r="C99" s="13">
        <v>43</v>
      </c>
      <c r="D99" s="13">
        <v>120</v>
      </c>
      <c r="E99" s="13">
        <v>163</v>
      </c>
      <c r="F99" s="13">
        <v>54.5</v>
      </c>
      <c r="G99" s="13">
        <v>48.8</v>
      </c>
      <c r="H99" s="13">
        <v>48.8</v>
      </c>
      <c r="I99" s="13">
        <v>50.8</v>
      </c>
    </row>
    <row r="100" spans="1:9" x14ac:dyDescent="0.15">
      <c r="A100" s="19" t="s">
        <v>63</v>
      </c>
      <c r="B100" s="12"/>
      <c r="C100" s="13">
        <v>5</v>
      </c>
      <c r="D100" s="13">
        <v>48</v>
      </c>
      <c r="E100" s="13">
        <v>53</v>
      </c>
      <c r="F100" s="13">
        <v>17.7</v>
      </c>
      <c r="G100" s="13">
        <v>26.2</v>
      </c>
      <c r="H100" s="13">
        <v>22.5</v>
      </c>
      <c r="I100" s="13">
        <v>22.2</v>
      </c>
    </row>
    <row r="101" spans="1:9" x14ac:dyDescent="0.15">
      <c r="A101" s="19" t="s">
        <v>88</v>
      </c>
      <c r="B101" s="12"/>
      <c r="C101" s="13">
        <v>7</v>
      </c>
      <c r="D101" s="13">
        <v>33</v>
      </c>
      <c r="E101" s="13">
        <v>40</v>
      </c>
      <c r="F101" s="13">
        <v>13.4</v>
      </c>
      <c r="G101" s="13">
        <v>12.7</v>
      </c>
      <c r="H101" s="13">
        <v>16.7</v>
      </c>
      <c r="I101" s="13">
        <v>17.899999999999999</v>
      </c>
    </row>
    <row r="102" spans="1:9" x14ac:dyDescent="0.15">
      <c r="A102" s="20" t="s">
        <v>4</v>
      </c>
      <c r="B102" s="8"/>
      <c r="C102" s="10">
        <v>65</v>
      </c>
      <c r="D102" s="10">
        <v>234</v>
      </c>
      <c r="E102" s="10">
        <v>299</v>
      </c>
      <c r="F102" s="10">
        <v>100</v>
      </c>
      <c r="G102" s="10">
        <v>100</v>
      </c>
      <c r="H102" s="10">
        <v>100</v>
      </c>
      <c r="I102" s="10">
        <v>100</v>
      </c>
    </row>
    <row r="104" spans="1:9" ht="18.75" customHeight="1" x14ac:dyDescent="0.15">
      <c r="A104" t="s">
        <v>64</v>
      </c>
    </row>
    <row r="105" spans="1:9" x14ac:dyDescent="0.15">
      <c r="A105" s="1"/>
      <c r="B105" s="3"/>
      <c r="C105" s="15" t="s">
        <v>2</v>
      </c>
      <c r="D105" s="15" t="s">
        <v>3</v>
      </c>
      <c r="E105" s="15" t="s">
        <v>4</v>
      </c>
      <c r="F105" s="15" t="s">
        <v>5</v>
      </c>
      <c r="G105" s="15" t="s">
        <v>6</v>
      </c>
      <c r="H105" s="15" t="s">
        <v>7</v>
      </c>
      <c r="I105" s="15" t="s">
        <v>8</v>
      </c>
    </row>
    <row r="106" spans="1:9" x14ac:dyDescent="0.15">
      <c r="A106" s="6"/>
      <c r="B106" s="8"/>
      <c r="C106" s="16"/>
      <c r="D106" s="16"/>
      <c r="E106" s="16"/>
      <c r="F106" s="16" t="s">
        <v>9</v>
      </c>
      <c r="G106" s="16" t="s">
        <v>9</v>
      </c>
      <c r="H106" s="16" t="s">
        <v>9</v>
      </c>
      <c r="I106" s="16" t="s">
        <v>9</v>
      </c>
    </row>
    <row r="107" spans="1:9" x14ac:dyDescent="0.15">
      <c r="A107" s="19" t="s">
        <v>65</v>
      </c>
      <c r="B107" s="12"/>
      <c r="C107" s="13">
        <v>48</v>
      </c>
      <c r="D107" s="13">
        <v>142</v>
      </c>
      <c r="E107" s="13">
        <v>190</v>
      </c>
      <c r="F107" s="13">
        <v>65.3</v>
      </c>
      <c r="G107" s="13">
        <v>67</v>
      </c>
      <c r="H107" s="13">
        <v>63.6</v>
      </c>
      <c r="I107" s="13">
        <v>50.3</v>
      </c>
    </row>
    <row r="108" spans="1:9" x14ac:dyDescent="0.15">
      <c r="A108" s="19" t="s">
        <v>66</v>
      </c>
      <c r="B108" s="12"/>
      <c r="C108" s="13">
        <v>12</v>
      </c>
      <c r="D108" s="13">
        <v>48</v>
      </c>
      <c r="E108" s="13">
        <v>60</v>
      </c>
      <c r="F108" s="13">
        <v>20.6</v>
      </c>
      <c r="G108" s="13">
        <v>19.7</v>
      </c>
      <c r="H108" s="13">
        <v>19.3</v>
      </c>
      <c r="I108" s="13">
        <v>29</v>
      </c>
    </row>
    <row r="109" spans="1:9" x14ac:dyDescent="0.15">
      <c r="A109" s="19" t="s">
        <v>89</v>
      </c>
      <c r="B109" s="12"/>
      <c r="C109" s="13">
        <v>5</v>
      </c>
      <c r="D109" s="13">
        <v>36</v>
      </c>
      <c r="E109" s="13">
        <v>41</v>
      </c>
      <c r="F109" s="13">
        <v>14.1</v>
      </c>
      <c r="G109" s="13">
        <v>13.3</v>
      </c>
      <c r="H109" s="13">
        <v>17.100000000000001</v>
      </c>
      <c r="I109" s="13">
        <v>20.7</v>
      </c>
    </row>
    <row r="110" spans="1:9" x14ac:dyDescent="0.15">
      <c r="A110" s="20" t="s">
        <v>4</v>
      </c>
      <c r="B110" s="8"/>
      <c r="C110" s="10">
        <v>65</v>
      </c>
      <c r="D110" s="10">
        <v>226</v>
      </c>
      <c r="E110" s="10">
        <v>291</v>
      </c>
      <c r="F110" s="10">
        <v>100</v>
      </c>
      <c r="G110" s="10">
        <v>100</v>
      </c>
      <c r="H110" s="10">
        <v>100</v>
      </c>
      <c r="I110" s="10">
        <v>100</v>
      </c>
    </row>
    <row r="112" spans="1:9" ht="18.75" customHeight="1" x14ac:dyDescent="0.15">
      <c r="A112" t="s">
        <v>67</v>
      </c>
    </row>
    <row r="113" spans="1:11" x14ac:dyDescent="0.15">
      <c r="A113" s="9"/>
      <c r="B113" s="15" t="s">
        <v>2</v>
      </c>
      <c r="C113" s="15" t="s">
        <v>3</v>
      </c>
      <c r="D113" s="15" t="s">
        <v>4</v>
      </c>
      <c r="E113" s="15" t="s">
        <v>5</v>
      </c>
      <c r="F113" s="15" t="s">
        <v>6</v>
      </c>
      <c r="G113" s="15" t="s">
        <v>7</v>
      </c>
      <c r="H113" s="15" t="s">
        <v>8</v>
      </c>
    </row>
    <row r="114" spans="1:11" x14ac:dyDescent="0.15">
      <c r="A114" s="10"/>
      <c r="B114" s="16"/>
      <c r="C114" s="16"/>
      <c r="D114" s="16"/>
      <c r="E114" s="16" t="s">
        <v>9</v>
      </c>
      <c r="F114" s="16" t="s">
        <v>9</v>
      </c>
      <c r="G114" s="16" t="s">
        <v>9</v>
      </c>
      <c r="H114" s="16" t="s">
        <v>9</v>
      </c>
    </row>
    <row r="115" spans="1:11" x14ac:dyDescent="0.15">
      <c r="A115" s="22" t="s">
        <v>68</v>
      </c>
      <c r="B115" s="13">
        <v>0</v>
      </c>
      <c r="C115" s="13">
        <v>13</v>
      </c>
      <c r="D115" s="13">
        <v>13</v>
      </c>
      <c r="E115" s="13">
        <v>4.5</v>
      </c>
      <c r="F115" s="13">
        <v>3.6</v>
      </c>
      <c r="G115" s="13"/>
      <c r="H115" s="13"/>
    </row>
    <row r="116" spans="1:11" x14ac:dyDescent="0.15">
      <c r="A116" s="22" t="s">
        <v>69</v>
      </c>
      <c r="B116" s="13">
        <v>65</v>
      </c>
      <c r="C116" s="13">
        <v>212</v>
      </c>
      <c r="D116" s="13">
        <v>277</v>
      </c>
      <c r="E116" s="13">
        <v>95.5</v>
      </c>
      <c r="F116" s="13">
        <v>96.4</v>
      </c>
      <c r="G116" s="13"/>
      <c r="H116" s="13"/>
    </row>
    <row r="117" spans="1:11" x14ac:dyDescent="0.15">
      <c r="A117" s="23" t="s">
        <v>4</v>
      </c>
      <c r="B117" s="10">
        <v>65</v>
      </c>
      <c r="C117" s="10">
        <v>225</v>
      </c>
      <c r="D117" s="10">
        <v>290</v>
      </c>
      <c r="E117" s="10">
        <v>100</v>
      </c>
      <c r="F117" s="10">
        <v>100</v>
      </c>
      <c r="G117" s="10"/>
      <c r="H117" s="10"/>
    </row>
    <row r="119" spans="1:11" ht="18.75" customHeight="1" x14ac:dyDescent="0.15">
      <c r="A119" t="s">
        <v>70</v>
      </c>
    </row>
    <row r="120" spans="1:11" x14ac:dyDescent="0.15">
      <c r="A120" s="1"/>
      <c r="B120" s="2"/>
      <c r="C120" s="2"/>
      <c r="D120" s="3"/>
      <c r="E120" s="15" t="s">
        <v>2</v>
      </c>
      <c r="F120" s="15" t="s">
        <v>3</v>
      </c>
      <c r="G120" s="15" t="s">
        <v>4</v>
      </c>
      <c r="H120" s="15" t="s">
        <v>5</v>
      </c>
      <c r="I120" s="15" t="s">
        <v>6</v>
      </c>
      <c r="J120" s="15" t="s">
        <v>7</v>
      </c>
      <c r="K120" s="17" t="s">
        <v>8</v>
      </c>
    </row>
    <row r="121" spans="1:11" x14ac:dyDescent="0.15">
      <c r="A121" s="6"/>
      <c r="B121" s="7"/>
      <c r="C121" s="7"/>
      <c r="D121" s="8"/>
      <c r="E121" s="16"/>
      <c r="F121" s="16"/>
      <c r="G121" s="16"/>
      <c r="H121" s="16" t="s">
        <v>9</v>
      </c>
      <c r="I121" s="16" t="s">
        <v>9</v>
      </c>
      <c r="J121" s="16" t="s">
        <v>9</v>
      </c>
      <c r="K121" s="18" t="s">
        <v>9</v>
      </c>
    </row>
    <row r="122" spans="1:11" x14ac:dyDescent="0.15">
      <c r="A122" s="19" t="s">
        <v>71</v>
      </c>
      <c r="B122" s="14"/>
      <c r="C122" s="14"/>
      <c r="D122" s="12"/>
      <c r="E122" s="13">
        <v>21</v>
      </c>
      <c r="F122" s="13">
        <v>91</v>
      </c>
      <c r="G122" s="13">
        <v>112</v>
      </c>
      <c r="H122" s="13">
        <v>38.799999999999997</v>
      </c>
      <c r="I122" s="13">
        <v>38</v>
      </c>
      <c r="J122" s="13">
        <v>40.5</v>
      </c>
      <c r="K122" s="12">
        <v>35.799999999999997</v>
      </c>
    </row>
    <row r="123" spans="1:11" x14ac:dyDescent="0.15">
      <c r="A123" s="19" t="s">
        <v>72</v>
      </c>
      <c r="B123" s="14"/>
      <c r="C123" s="14"/>
      <c r="D123" s="12"/>
      <c r="E123" s="13">
        <v>11</v>
      </c>
      <c r="F123" s="13">
        <v>32</v>
      </c>
      <c r="G123" s="13">
        <v>43</v>
      </c>
      <c r="H123" s="13">
        <v>14.9</v>
      </c>
      <c r="I123" s="13">
        <v>11.8</v>
      </c>
      <c r="J123" s="13">
        <v>14.2</v>
      </c>
      <c r="K123" s="12">
        <v>14.4</v>
      </c>
    </row>
    <row r="124" spans="1:11" x14ac:dyDescent="0.15">
      <c r="A124" s="19" t="s">
        <v>73</v>
      </c>
      <c r="B124" s="14"/>
      <c r="C124" s="14"/>
      <c r="D124" s="12"/>
      <c r="E124" s="13">
        <v>6</v>
      </c>
      <c r="F124" s="13">
        <v>28</v>
      </c>
      <c r="G124" s="13">
        <v>34</v>
      </c>
      <c r="H124" s="13">
        <v>11.8</v>
      </c>
      <c r="I124" s="13">
        <v>9.1</v>
      </c>
      <c r="J124" s="13">
        <v>13.9</v>
      </c>
      <c r="K124" s="12">
        <v>11.6</v>
      </c>
    </row>
    <row r="125" spans="1:11" x14ac:dyDescent="0.15">
      <c r="A125" s="19" t="s">
        <v>74</v>
      </c>
      <c r="B125" s="14"/>
      <c r="C125" s="14"/>
      <c r="D125" s="12"/>
      <c r="E125" s="13">
        <v>7</v>
      </c>
      <c r="F125" s="13">
        <v>12</v>
      </c>
      <c r="G125" s="13">
        <v>19</v>
      </c>
      <c r="H125" s="13">
        <v>6.6</v>
      </c>
      <c r="I125" s="13">
        <v>12.1</v>
      </c>
      <c r="J125" s="13">
        <v>7.1</v>
      </c>
      <c r="K125" s="12">
        <v>5.8</v>
      </c>
    </row>
    <row r="126" spans="1:11" x14ac:dyDescent="0.15">
      <c r="A126" s="19" t="s">
        <v>75</v>
      </c>
      <c r="B126" s="14"/>
      <c r="C126" s="14"/>
      <c r="D126" s="12"/>
      <c r="E126" s="13">
        <v>2</v>
      </c>
      <c r="F126" s="13">
        <v>4</v>
      </c>
      <c r="G126" s="13">
        <v>6</v>
      </c>
      <c r="H126" s="13">
        <v>2.2000000000000002</v>
      </c>
      <c r="I126" s="13">
        <v>3</v>
      </c>
      <c r="J126" s="13">
        <v>1.6</v>
      </c>
      <c r="K126" s="12">
        <v>3</v>
      </c>
    </row>
    <row r="127" spans="1:11" x14ac:dyDescent="0.15">
      <c r="A127" s="19" t="s">
        <v>76</v>
      </c>
      <c r="B127" s="14"/>
      <c r="C127" s="14"/>
      <c r="D127" s="12"/>
      <c r="E127" s="13">
        <v>2</v>
      </c>
      <c r="F127" s="13">
        <v>3</v>
      </c>
      <c r="G127" s="13">
        <v>5</v>
      </c>
      <c r="H127" s="13">
        <v>1.8</v>
      </c>
      <c r="I127" s="13">
        <v>0.6</v>
      </c>
      <c r="J127" s="13">
        <v>1.3</v>
      </c>
      <c r="K127" s="12">
        <v>1.5</v>
      </c>
    </row>
    <row r="128" spans="1:11" x14ac:dyDescent="0.15">
      <c r="A128" s="19" t="s">
        <v>77</v>
      </c>
      <c r="B128" s="14"/>
      <c r="C128" s="14"/>
      <c r="D128" s="12"/>
      <c r="E128" s="13">
        <v>0</v>
      </c>
      <c r="F128" s="13">
        <v>0</v>
      </c>
      <c r="G128" s="13">
        <v>0</v>
      </c>
      <c r="H128" s="13">
        <v>0</v>
      </c>
      <c r="I128" s="13">
        <v>0</v>
      </c>
      <c r="J128" s="13">
        <v>0.3</v>
      </c>
      <c r="K128" s="12">
        <v>1</v>
      </c>
    </row>
    <row r="129" spans="1:11" x14ac:dyDescent="0.15">
      <c r="A129" s="19" t="s">
        <v>78</v>
      </c>
      <c r="B129" s="14"/>
      <c r="C129" s="14"/>
      <c r="D129" s="12"/>
      <c r="E129" s="13">
        <v>0</v>
      </c>
      <c r="F129" s="13">
        <v>2</v>
      </c>
      <c r="G129" s="13">
        <v>2</v>
      </c>
      <c r="H129" s="13">
        <v>0.7</v>
      </c>
      <c r="I129" s="13">
        <v>0.8</v>
      </c>
      <c r="J129" s="13">
        <v>0.3</v>
      </c>
      <c r="K129" s="12">
        <v>1.3</v>
      </c>
    </row>
    <row r="130" spans="1:11" x14ac:dyDescent="0.15">
      <c r="A130" s="19" t="s">
        <v>79</v>
      </c>
      <c r="B130" s="14"/>
      <c r="C130" s="14"/>
      <c r="D130" s="12"/>
      <c r="E130" s="13">
        <v>2</v>
      </c>
      <c r="F130" s="13">
        <v>7</v>
      </c>
      <c r="G130" s="13">
        <v>9</v>
      </c>
      <c r="H130" s="13">
        <v>3.1</v>
      </c>
      <c r="I130" s="13">
        <v>3.6</v>
      </c>
      <c r="J130" s="13">
        <v>2.9</v>
      </c>
      <c r="K130" s="12">
        <v>3.5</v>
      </c>
    </row>
    <row r="131" spans="1:11" x14ac:dyDescent="0.15">
      <c r="A131" s="19" t="s">
        <v>80</v>
      </c>
      <c r="B131" s="14"/>
      <c r="C131" s="14"/>
      <c r="D131" s="12"/>
      <c r="E131" s="13">
        <v>6</v>
      </c>
      <c r="F131" s="13">
        <v>19</v>
      </c>
      <c r="G131" s="13">
        <v>25</v>
      </c>
      <c r="H131" s="13">
        <v>8.6999999999999993</v>
      </c>
      <c r="I131" s="13">
        <v>6.1</v>
      </c>
      <c r="J131" s="13">
        <v>6.8</v>
      </c>
      <c r="K131" s="12">
        <v>8.8000000000000007</v>
      </c>
    </row>
    <row r="132" spans="1:11" x14ac:dyDescent="0.15">
      <c r="A132" s="19" t="s">
        <v>81</v>
      </c>
      <c r="B132" s="14"/>
      <c r="C132" s="14"/>
      <c r="D132" s="12"/>
      <c r="E132" s="13">
        <v>3</v>
      </c>
      <c r="F132" s="13">
        <v>4</v>
      </c>
      <c r="G132" s="13">
        <v>7</v>
      </c>
      <c r="H132" s="13">
        <v>2.4</v>
      </c>
      <c r="I132" s="13">
        <v>4.0999999999999996</v>
      </c>
      <c r="J132" s="13">
        <v>4.2</v>
      </c>
      <c r="K132" s="12">
        <v>3.8</v>
      </c>
    </row>
    <row r="133" spans="1:11" x14ac:dyDescent="0.15">
      <c r="A133" s="19" t="s">
        <v>82</v>
      </c>
      <c r="B133" s="14"/>
      <c r="C133" s="14"/>
      <c r="D133" s="12"/>
      <c r="E133" s="13">
        <v>1</v>
      </c>
      <c r="F133" s="13">
        <v>4</v>
      </c>
      <c r="G133" s="13">
        <v>5</v>
      </c>
      <c r="H133" s="13">
        <v>1.8</v>
      </c>
      <c r="I133" s="13">
        <v>3.9</v>
      </c>
      <c r="J133" s="13">
        <v>0.5</v>
      </c>
      <c r="K133" s="12">
        <v>2</v>
      </c>
    </row>
    <row r="134" spans="1:11" x14ac:dyDescent="0.15">
      <c r="A134" s="19" t="s">
        <v>83</v>
      </c>
      <c r="B134" s="14"/>
      <c r="C134" s="14"/>
      <c r="D134" s="12"/>
      <c r="E134" s="13">
        <v>0</v>
      </c>
      <c r="F134" s="13">
        <v>9</v>
      </c>
      <c r="G134" s="13">
        <v>9</v>
      </c>
      <c r="H134" s="13">
        <v>3.1</v>
      </c>
      <c r="I134" s="13">
        <v>2.2000000000000002</v>
      </c>
      <c r="J134" s="13">
        <v>2.9</v>
      </c>
      <c r="K134" s="12">
        <v>3.8</v>
      </c>
    </row>
    <row r="135" spans="1:11" x14ac:dyDescent="0.15">
      <c r="A135" s="19" t="s">
        <v>84</v>
      </c>
      <c r="B135" s="14"/>
      <c r="C135" s="14"/>
      <c r="D135" s="12"/>
      <c r="E135" s="13">
        <v>3</v>
      </c>
      <c r="F135" s="13">
        <v>3</v>
      </c>
      <c r="G135" s="13">
        <v>6</v>
      </c>
      <c r="H135" s="13">
        <v>2.2000000000000002</v>
      </c>
      <c r="I135" s="13">
        <v>2.8</v>
      </c>
      <c r="J135" s="13">
        <v>1.3</v>
      </c>
      <c r="K135" s="12">
        <v>1.5</v>
      </c>
    </row>
    <row r="136" spans="1:11" x14ac:dyDescent="0.15">
      <c r="A136" s="19" t="s">
        <v>85</v>
      </c>
      <c r="B136" s="14"/>
      <c r="C136" s="14"/>
      <c r="D136" s="12"/>
      <c r="E136" s="13">
        <v>0</v>
      </c>
      <c r="F136" s="13">
        <v>0</v>
      </c>
      <c r="G136" s="13">
        <v>0</v>
      </c>
      <c r="H136" s="13">
        <v>0</v>
      </c>
      <c r="I136" s="13">
        <v>0.6</v>
      </c>
      <c r="J136" s="13">
        <v>0.3</v>
      </c>
      <c r="K136" s="12">
        <v>0.3</v>
      </c>
    </row>
    <row r="137" spans="1:11" x14ac:dyDescent="0.15">
      <c r="A137" s="19" t="s">
        <v>86</v>
      </c>
      <c r="B137" s="14"/>
      <c r="C137" s="14"/>
      <c r="D137" s="12"/>
      <c r="E137" s="13">
        <v>0</v>
      </c>
      <c r="F137" s="13">
        <v>0</v>
      </c>
      <c r="G137" s="13">
        <v>0</v>
      </c>
      <c r="H137" s="13">
        <v>0</v>
      </c>
      <c r="I137" s="13">
        <v>0.3</v>
      </c>
      <c r="J137" s="13">
        <v>0.3</v>
      </c>
      <c r="K137" s="12">
        <v>0</v>
      </c>
    </row>
    <row r="138" spans="1:11" x14ac:dyDescent="0.15">
      <c r="A138" s="19" t="s">
        <v>19</v>
      </c>
      <c r="B138" s="14"/>
      <c r="C138" s="14"/>
      <c r="D138" s="12"/>
      <c r="E138" s="13">
        <v>1</v>
      </c>
      <c r="F138" s="13">
        <v>6</v>
      </c>
      <c r="G138" s="13">
        <v>7</v>
      </c>
      <c r="H138" s="13">
        <v>2.4</v>
      </c>
      <c r="I138" s="13">
        <v>1.1000000000000001</v>
      </c>
      <c r="J138" s="13">
        <v>1.6</v>
      </c>
      <c r="K138" s="12">
        <v>2</v>
      </c>
    </row>
    <row r="139" spans="1:11" x14ac:dyDescent="0.15">
      <c r="A139" s="20" t="s">
        <v>4</v>
      </c>
      <c r="B139" s="7"/>
      <c r="C139" s="7"/>
      <c r="D139" s="8"/>
      <c r="E139" s="10">
        <v>65</v>
      </c>
      <c r="F139" s="10">
        <v>224</v>
      </c>
      <c r="G139" s="10">
        <v>289</v>
      </c>
      <c r="H139" s="10">
        <v>100</v>
      </c>
      <c r="I139" s="10">
        <v>100</v>
      </c>
      <c r="J139" s="10">
        <v>100</v>
      </c>
      <c r="K139" s="8">
        <v>100</v>
      </c>
    </row>
  </sheetData>
  <phoneticPr fontId="2"/>
  <pageMargins left="0.78740157480314965" right="0" top="0.78740157480314965" bottom="0.78740157480314965" header="0" footer="0"/>
  <pageSetup paperSize="9" orientation="portrait" horizontalDpi="4294967293" verticalDpi="0" r:id="rId1"/>
  <headerFooter alignWithMargins="0"/>
  <rowBreaks count="1" manualBreakCount="1">
    <brk id="11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135"/>
  <sheetViews>
    <sheetView zoomScaleNormal="100" workbookViewId="0">
      <selection activeCell="S14" sqref="S14"/>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16" x14ac:dyDescent="0.15">
      <c r="A1" s="159" t="s">
        <v>179</v>
      </c>
      <c r="B1" s="159"/>
      <c r="C1" s="159"/>
      <c r="D1" s="159"/>
      <c r="E1" s="159"/>
      <c r="F1" s="159"/>
      <c r="G1" s="159"/>
      <c r="H1" s="159"/>
      <c r="I1" s="159"/>
      <c r="J1" s="159"/>
      <c r="K1" s="159"/>
      <c r="L1" s="159"/>
      <c r="M1" s="159"/>
    </row>
    <row r="3" spans="1:16" ht="18.75" customHeight="1" x14ac:dyDescent="0.15">
      <c r="A3" s="26" t="s">
        <v>148</v>
      </c>
    </row>
    <row r="4" spans="1:16" x14ac:dyDescent="0.15">
      <c r="A4" s="27"/>
      <c r="B4" s="28"/>
      <c r="C4" s="29" t="s">
        <v>180</v>
      </c>
      <c r="D4" s="29" t="s">
        <v>180</v>
      </c>
      <c r="E4" s="29" t="s">
        <v>178</v>
      </c>
      <c r="F4" s="29" t="s">
        <v>170</v>
      </c>
      <c r="G4" s="29" t="s">
        <v>168</v>
      </c>
      <c r="H4" s="29" t="s">
        <v>165</v>
      </c>
      <c r="I4" s="29" t="s">
        <v>139</v>
      </c>
      <c r="J4" s="29" t="s">
        <v>121</v>
      </c>
      <c r="K4" s="29" t="s">
        <v>107</v>
      </c>
      <c r="L4" s="29" t="s">
        <v>99</v>
      </c>
      <c r="M4" s="29" t="s">
        <v>5</v>
      </c>
      <c r="N4" s="29" t="s">
        <v>6</v>
      </c>
      <c r="O4" s="29" t="s">
        <v>7</v>
      </c>
      <c r="P4" s="29" t="s">
        <v>8</v>
      </c>
    </row>
    <row r="5" spans="1:16" x14ac:dyDescent="0.15">
      <c r="A5" s="31"/>
      <c r="B5" s="32"/>
      <c r="C5" s="33" t="s">
        <v>119</v>
      </c>
      <c r="D5" s="33" t="s">
        <v>9</v>
      </c>
      <c r="E5" s="33" t="s">
        <v>9</v>
      </c>
      <c r="F5" s="33" t="s">
        <v>9</v>
      </c>
      <c r="G5" s="33" t="s">
        <v>9</v>
      </c>
      <c r="H5" s="34" t="s">
        <v>9</v>
      </c>
      <c r="I5" s="34" t="s">
        <v>9</v>
      </c>
      <c r="J5" s="34" t="s">
        <v>9</v>
      </c>
      <c r="K5" s="34" t="s">
        <v>9</v>
      </c>
      <c r="L5" s="34" t="s">
        <v>9</v>
      </c>
      <c r="M5" s="34" t="s">
        <v>9</v>
      </c>
      <c r="N5" s="34" t="s">
        <v>9</v>
      </c>
      <c r="O5" s="34" t="s">
        <v>9</v>
      </c>
      <c r="P5" s="34" t="s">
        <v>9</v>
      </c>
    </row>
    <row r="6" spans="1:16" x14ac:dyDescent="0.15">
      <c r="A6" s="35" t="s">
        <v>10</v>
      </c>
      <c r="B6" s="36"/>
      <c r="C6" s="37">
        <v>66</v>
      </c>
      <c r="D6" s="37">
        <v>18.399999999999999</v>
      </c>
      <c r="E6" s="43">
        <v>20.3</v>
      </c>
      <c r="F6" s="43">
        <v>22.1</v>
      </c>
      <c r="G6" s="68">
        <v>24.6</v>
      </c>
      <c r="H6" s="39">
        <v>14.9</v>
      </c>
      <c r="I6" s="39">
        <v>22.4</v>
      </c>
      <c r="J6" s="39">
        <v>33.799999999999997</v>
      </c>
      <c r="K6" s="39">
        <v>19.600000000000001</v>
      </c>
      <c r="L6" s="39">
        <v>29</v>
      </c>
      <c r="M6" s="39">
        <v>27.2</v>
      </c>
      <c r="N6" s="39">
        <v>22.3</v>
      </c>
      <c r="O6" s="39">
        <v>22.9</v>
      </c>
      <c r="P6" s="39">
        <v>18.100000000000001</v>
      </c>
    </row>
    <row r="7" spans="1:16" x14ac:dyDescent="0.15">
      <c r="A7" s="35" t="s">
        <v>140</v>
      </c>
      <c r="B7" s="36"/>
      <c r="C7" s="37">
        <v>103</v>
      </c>
      <c r="D7" s="37">
        <v>28.7</v>
      </c>
      <c r="E7" s="43">
        <v>20.5</v>
      </c>
      <c r="F7" s="43">
        <v>23.6</v>
      </c>
      <c r="G7" s="68">
        <v>24.9</v>
      </c>
      <c r="H7" s="39">
        <v>28.3</v>
      </c>
      <c r="I7" s="39">
        <v>23.3</v>
      </c>
      <c r="J7" s="39">
        <v>22.2</v>
      </c>
      <c r="K7" s="39">
        <v>28.2</v>
      </c>
      <c r="L7" s="39">
        <v>24</v>
      </c>
      <c r="M7" s="39">
        <v>21.3</v>
      </c>
      <c r="N7" s="39">
        <v>22.3</v>
      </c>
      <c r="O7" s="39">
        <v>25.2</v>
      </c>
      <c r="P7" s="39">
        <v>27.5</v>
      </c>
    </row>
    <row r="8" spans="1:16" x14ac:dyDescent="0.15">
      <c r="A8" s="35" t="s">
        <v>12</v>
      </c>
      <c r="B8" s="36"/>
      <c r="C8" s="37">
        <v>93</v>
      </c>
      <c r="D8" s="37">
        <v>25.9</v>
      </c>
      <c r="E8" s="43">
        <v>30.1</v>
      </c>
      <c r="F8" s="43">
        <v>28.9</v>
      </c>
      <c r="G8" s="68">
        <v>26.2</v>
      </c>
      <c r="H8" s="39">
        <v>24.9</v>
      </c>
      <c r="I8" s="39">
        <v>29.3</v>
      </c>
      <c r="J8" s="39">
        <v>18.2</v>
      </c>
      <c r="K8" s="39">
        <v>28.5</v>
      </c>
      <c r="L8" s="39">
        <v>26.3</v>
      </c>
      <c r="M8" s="39">
        <v>27.6</v>
      </c>
      <c r="N8" s="39">
        <v>28.1</v>
      </c>
      <c r="O8" s="39">
        <v>30.6</v>
      </c>
      <c r="P8" s="39">
        <v>33.200000000000003</v>
      </c>
    </row>
    <row r="9" spans="1:16" x14ac:dyDescent="0.15">
      <c r="A9" s="35" t="s">
        <v>13</v>
      </c>
      <c r="B9" s="36"/>
      <c r="C9" s="37">
        <v>97</v>
      </c>
      <c r="D9" s="37">
        <v>27</v>
      </c>
      <c r="E9" s="43">
        <v>29.1</v>
      </c>
      <c r="F9" s="43">
        <v>25.4</v>
      </c>
      <c r="G9" s="68">
        <v>24.3</v>
      </c>
      <c r="H9" s="39">
        <v>31.9</v>
      </c>
      <c r="I9" s="39">
        <v>25</v>
      </c>
      <c r="J9" s="39">
        <v>25.8</v>
      </c>
      <c r="K9" s="39">
        <v>23.7</v>
      </c>
      <c r="L9" s="39">
        <v>20.7</v>
      </c>
      <c r="M9" s="39">
        <v>23.9</v>
      </c>
      <c r="N9" s="39">
        <v>27.3</v>
      </c>
      <c r="O9" s="39">
        <v>21.3</v>
      </c>
      <c r="P9" s="39">
        <v>21.2</v>
      </c>
    </row>
    <row r="10" spans="1:16" x14ac:dyDescent="0.15">
      <c r="A10" s="167" t="s">
        <v>4</v>
      </c>
      <c r="B10" s="169"/>
      <c r="C10" s="37">
        <f t="shared" ref="C10:J10" si="0">SUM(C6:C9)</f>
        <v>359</v>
      </c>
      <c r="D10" s="37">
        <f>SUM(D6:D9)</f>
        <v>100</v>
      </c>
      <c r="E10" s="37">
        <f t="shared" si="0"/>
        <v>100</v>
      </c>
      <c r="F10" s="37">
        <f t="shared" si="0"/>
        <v>100</v>
      </c>
      <c r="G10" s="69">
        <f t="shared" si="0"/>
        <v>100</v>
      </c>
      <c r="H10" s="45">
        <f t="shared" si="0"/>
        <v>100</v>
      </c>
      <c r="I10" s="45">
        <f t="shared" si="0"/>
        <v>100</v>
      </c>
      <c r="J10" s="45">
        <f t="shared" si="0"/>
        <v>100</v>
      </c>
      <c r="K10" s="45">
        <v>100</v>
      </c>
      <c r="L10" s="45">
        <v>100</v>
      </c>
      <c r="M10" s="45">
        <v>100</v>
      </c>
      <c r="N10" s="45">
        <v>100</v>
      </c>
      <c r="O10" s="45">
        <v>100</v>
      </c>
      <c r="P10" s="45">
        <v>100</v>
      </c>
    </row>
    <row r="12" spans="1:16" ht="18.75" customHeight="1" x14ac:dyDescent="0.15">
      <c r="A12" s="26" t="s">
        <v>14</v>
      </c>
    </row>
    <row r="13" spans="1:16" x14ac:dyDescent="0.15">
      <c r="A13" s="27"/>
      <c r="B13" s="28"/>
      <c r="C13" s="29" t="s">
        <v>180</v>
      </c>
      <c r="D13" s="29" t="s">
        <v>180</v>
      </c>
      <c r="E13" s="29" t="s">
        <v>178</v>
      </c>
      <c r="F13" s="29" t="s">
        <v>170</v>
      </c>
      <c r="G13" s="29" t="s">
        <v>168</v>
      </c>
      <c r="H13" s="29" t="s">
        <v>165</v>
      </c>
      <c r="I13" s="29" t="s">
        <v>139</v>
      </c>
      <c r="J13" s="29" t="s">
        <v>121</v>
      </c>
      <c r="K13" s="29" t="s">
        <v>107</v>
      </c>
      <c r="L13" s="29" t="s">
        <v>133</v>
      </c>
      <c r="M13" s="29" t="s">
        <v>5</v>
      </c>
      <c r="N13" s="29" t="s">
        <v>6</v>
      </c>
      <c r="O13" s="29" t="s">
        <v>7</v>
      </c>
      <c r="P13" s="29" t="s">
        <v>8</v>
      </c>
    </row>
    <row r="14" spans="1:16" x14ac:dyDescent="0.15">
      <c r="A14" s="31"/>
      <c r="B14" s="32"/>
      <c r="C14" s="33" t="s">
        <v>119</v>
      </c>
      <c r="D14" s="33" t="s">
        <v>9</v>
      </c>
      <c r="E14" s="33" t="s">
        <v>9</v>
      </c>
      <c r="F14" s="33" t="s">
        <v>9</v>
      </c>
      <c r="G14" s="33" t="s">
        <v>9</v>
      </c>
      <c r="H14" s="34" t="s">
        <v>9</v>
      </c>
      <c r="I14" s="34" t="s">
        <v>9</v>
      </c>
      <c r="J14" s="34" t="s">
        <v>9</v>
      </c>
      <c r="K14" s="34" t="s">
        <v>9</v>
      </c>
      <c r="L14" s="34" t="s">
        <v>9</v>
      </c>
      <c r="M14" s="34" t="s">
        <v>9</v>
      </c>
      <c r="N14" s="34" t="s">
        <v>9</v>
      </c>
      <c r="O14" s="34" t="s">
        <v>9</v>
      </c>
      <c r="P14" s="34" t="s">
        <v>9</v>
      </c>
    </row>
    <row r="15" spans="1:16" x14ac:dyDescent="0.15">
      <c r="A15" s="160" t="s">
        <v>15</v>
      </c>
      <c r="B15" s="162"/>
      <c r="C15" s="37">
        <v>136</v>
      </c>
      <c r="D15" s="37">
        <v>37.9</v>
      </c>
      <c r="E15" s="43">
        <v>39.700000000000003</v>
      </c>
      <c r="F15" s="43">
        <v>39.799999999999997</v>
      </c>
      <c r="G15" s="39">
        <v>43</v>
      </c>
      <c r="H15" s="43">
        <v>39.299999999999997</v>
      </c>
      <c r="I15" s="43">
        <v>41.2</v>
      </c>
      <c r="J15" s="43">
        <v>43.1</v>
      </c>
      <c r="K15" s="43">
        <v>41.6</v>
      </c>
      <c r="L15" s="43">
        <v>36.700000000000003</v>
      </c>
      <c r="M15" s="43">
        <v>33.9</v>
      </c>
      <c r="N15" s="43">
        <v>35.799999999999997</v>
      </c>
      <c r="O15" s="43">
        <v>35.200000000000003</v>
      </c>
      <c r="P15" s="43">
        <v>35.700000000000003</v>
      </c>
    </row>
    <row r="16" spans="1:16" x14ac:dyDescent="0.15">
      <c r="A16" s="160" t="s">
        <v>16</v>
      </c>
      <c r="B16" s="162"/>
      <c r="C16" s="37">
        <v>117</v>
      </c>
      <c r="D16" s="37">
        <v>32.6</v>
      </c>
      <c r="E16" s="43">
        <v>26</v>
      </c>
      <c r="F16" s="43">
        <v>28.7</v>
      </c>
      <c r="G16" s="39">
        <v>31.4</v>
      </c>
      <c r="H16" s="43">
        <v>32.200000000000003</v>
      </c>
      <c r="I16" s="43">
        <v>28.5</v>
      </c>
      <c r="J16" s="43">
        <v>25.2</v>
      </c>
      <c r="K16" s="43">
        <v>28.4</v>
      </c>
      <c r="L16" s="43">
        <v>37.4</v>
      </c>
      <c r="M16" s="43">
        <v>35.9</v>
      </c>
      <c r="N16" s="43">
        <v>33.1</v>
      </c>
      <c r="O16" s="43">
        <v>32.5</v>
      </c>
      <c r="P16" s="43">
        <v>28.9</v>
      </c>
    </row>
    <row r="17" spans="1:19" x14ac:dyDescent="0.15">
      <c r="A17" s="160" t="s">
        <v>17</v>
      </c>
      <c r="B17" s="162"/>
      <c r="C17" s="37">
        <v>67</v>
      </c>
      <c r="D17" s="37">
        <v>18.600000000000001</v>
      </c>
      <c r="E17" s="43">
        <v>24.4</v>
      </c>
      <c r="F17" s="43">
        <v>20.8</v>
      </c>
      <c r="G17" s="39">
        <v>18.3</v>
      </c>
      <c r="H17" s="43">
        <v>19.899999999999999</v>
      </c>
      <c r="I17" s="43">
        <v>21.3</v>
      </c>
      <c r="J17" s="43">
        <v>20</v>
      </c>
      <c r="K17" s="43">
        <v>19.5</v>
      </c>
      <c r="L17" s="43">
        <v>18.899999999999999</v>
      </c>
      <c r="M17" s="43">
        <v>20.100000000000001</v>
      </c>
      <c r="N17" s="43">
        <v>23.1</v>
      </c>
      <c r="O17" s="43">
        <v>20.9</v>
      </c>
      <c r="P17" s="43">
        <v>23.3</v>
      </c>
    </row>
    <row r="18" spans="1:19" x14ac:dyDescent="0.15">
      <c r="A18" s="35" t="s">
        <v>18</v>
      </c>
      <c r="B18" s="36"/>
      <c r="C18" s="37">
        <v>39</v>
      </c>
      <c r="D18" s="37">
        <v>10.9</v>
      </c>
      <c r="E18" s="43">
        <v>9.4</v>
      </c>
      <c r="F18" s="43">
        <v>10.4</v>
      </c>
      <c r="G18" s="39">
        <v>6.7</v>
      </c>
      <c r="H18" s="43">
        <v>8</v>
      </c>
      <c r="I18" s="43">
        <v>8.1</v>
      </c>
      <c r="J18" s="43">
        <v>11.1</v>
      </c>
      <c r="K18" s="43">
        <v>9.9</v>
      </c>
      <c r="L18" s="43">
        <v>6.3</v>
      </c>
      <c r="M18" s="43">
        <v>8.4</v>
      </c>
      <c r="N18" s="43">
        <v>7.7</v>
      </c>
      <c r="O18" s="43">
        <v>10.9</v>
      </c>
      <c r="P18" s="43">
        <v>11.6</v>
      </c>
    </row>
    <row r="19" spans="1:19" x14ac:dyDescent="0.15">
      <c r="A19" s="35" t="s">
        <v>19</v>
      </c>
      <c r="B19" s="36"/>
      <c r="C19" s="37">
        <v>0</v>
      </c>
      <c r="D19" s="37">
        <v>0</v>
      </c>
      <c r="E19" s="43">
        <v>0.5</v>
      </c>
      <c r="F19" s="43">
        <v>0.3</v>
      </c>
      <c r="G19" s="39">
        <v>0.6</v>
      </c>
      <c r="H19" s="43">
        <v>0.6</v>
      </c>
      <c r="I19" s="43">
        <v>0.9</v>
      </c>
      <c r="J19" s="43">
        <v>0.6</v>
      </c>
      <c r="K19" s="43">
        <v>0.6</v>
      </c>
      <c r="L19" s="43">
        <v>0.7</v>
      </c>
      <c r="M19" s="43">
        <v>1.7</v>
      </c>
      <c r="N19" s="43">
        <v>0.3</v>
      </c>
      <c r="O19" s="43">
        <v>0.5</v>
      </c>
      <c r="P19" s="43">
        <v>0.5</v>
      </c>
    </row>
    <row r="20" spans="1:19" x14ac:dyDescent="0.15">
      <c r="A20" s="167" t="s">
        <v>4</v>
      </c>
      <c r="B20" s="169"/>
      <c r="C20" s="37">
        <f t="shared" ref="C20:K20" si="1">SUM(C15:C19)</f>
        <v>359</v>
      </c>
      <c r="D20" s="37">
        <f>SUM(D15:D19)</f>
        <v>100</v>
      </c>
      <c r="E20" s="43">
        <f t="shared" si="1"/>
        <v>100</v>
      </c>
      <c r="F20" s="43">
        <f t="shared" si="1"/>
        <v>100</v>
      </c>
      <c r="G20" s="68">
        <f t="shared" si="1"/>
        <v>100</v>
      </c>
      <c r="H20" s="37">
        <f t="shared" si="1"/>
        <v>100</v>
      </c>
      <c r="I20" s="37">
        <f t="shared" si="1"/>
        <v>100</v>
      </c>
      <c r="J20" s="37">
        <f t="shared" si="1"/>
        <v>99.999999999999986</v>
      </c>
      <c r="K20" s="37">
        <f t="shared" si="1"/>
        <v>100</v>
      </c>
      <c r="L20" s="37">
        <v>100</v>
      </c>
      <c r="M20" s="37">
        <v>100</v>
      </c>
      <c r="N20" s="37">
        <v>100</v>
      </c>
      <c r="O20" s="37">
        <v>100</v>
      </c>
      <c r="P20" s="37">
        <v>100</v>
      </c>
    </row>
    <row r="22" spans="1:19" ht="18.75" customHeight="1" x14ac:dyDescent="0.15">
      <c r="A22" s="26" t="s">
        <v>20</v>
      </c>
    </row>
    <row r="23" spans="1:19" x14ac:dyDescent="0.15">
      <c r="A23" s="27"/>
      <c r="B23" s="40"/>
      <c r="C23" s="40"/>
      <c r="D23" s="40"/>
      <c r="E23" s="28"/>
      <c r="F23" s="29" t="s">
        <v>180</v>
      </c>
      <c r="G23" s="29" t="s">
        <v>180</v>
      </c>
      <c r="H23" s="29" t="s">
        <v>178</v>
      </c>
      <c r="I23" s="29" t="s">
        <v>170</v>
      </c>
      <c r="J23" s="29" t="s">
        <v>168</v>
      </c>
      <c r="K23" s="29" t="s">
        <v>165</v>
      </c>
      <c r="L23" s="29" t="s">
        <v>139</v>
      </c>
      <c r="M23" s="29" t="s">
        <v>121</v>
      </c>
      <c r="N23" s="29" t="s">
        <v>107</v>
      </c>
      <c r="O23" s="29" t="s">
        <v>99</v>
      </c>
      <c r="P23" s="29" t="s">
        <v>5</v>
      </c>
      <c r="Q23" s="29" t="s">
        <v>6</v>
      </c>
      <c r="R23" s="29" t="s">
        <v>7</v>
      </c>
      <c r="S23" s="29" t="s">
        <v>8</v>
      </c>
    </row>
    <row r="24" spans="1:19" x14ac:dyDescent="0.15">
      <c r="A24" s="31"/>
      <c r="B24" s="41"/>
      <c r="C24" s="41"/>
      <c r="D24" s="41"/>
      <c r="E24" s="32"/>
      <c r="F24" s="33" t="s">
        <v>119</v>
      </c>
      <c r="G24" s="33" t="s">
        <v>9</v>
      </c>
      <c r="H24" s="33" t="s">
        <v>9</v>
      </c>
      <c r="I24" s="33" t="s">
        <v>9</v>
      </c>
      <c r="J24" s="33" t="s">
        <v>9</v>
      </c>
      <c r="K24" s="34" t="s">
        <v>9</v>
      </c>
      <c r="L24" s="34" t="s">
        <v>9</v>
      </c>
      <c r="M24" s="34" t="s">
        <v>9</v>
      </c>
      <c r="N24" s="34" t="s">
        <v>9</v>
      </c>
      <c r="O24" s="34" t="s">
        <v>9</v>
      </c>
      <c r="P24" s="34" t="s">
        <v>9</v>
      </c>
      <c r="Q24" s="34" t="s">
        <v>9</v>
      </c>
      <c r="R24" s="34" t="s">
        <v>9</v>
      </c>
      <c r="S24" s="34" t="s">
        <v>9</v>
      </c>
    </row>
    <row r="25" spans="1:19" x14ac:dyDescent="0.15">
      <c r="A25" s="160" t="s">
        <v>21</v>
      </c>
      <c r="B25" s="161"/>
      <c r="C25" s="42"/>
      <c r="D25" s="42"/>
      <c r="E25" s="36"/>
      <c r="F25" s="37">
        <v>29</v>
      </c>
      <c r="G25" s="37">
        <v>7.8</v>
      </c>
      <c r="H25" s="39">
        <v>9.3000000000000007</v>
      </c>
      <c r="I25" s="39">
        <v>7.4</v>
      </c>
      <c r="J25" s="39">
        <v>7.8</v>
      </c>
      <c r="K25" s="43">
        <v>5.2</v>
      </c>
      <c r="L25" s="43">
        <v>5.9</v>
      </c>
      <c r="M25" s="43">
        <v>7.4</v>
      </c>
      <c r="N25" s="43">
        <v>7</v>
      </c>
      <c r="O25" s="43">
        <v>8.8000000000000007</v>
      </c>
      <c r="P25" s="43">
        <v>7.5</v>
      </c>
      <c r="Q25" s="43">
        <v>4</v>
      </c>
      <c r="R25" s="43">
        <v>7.8</v>
      </c>
      <c r="S25" s="43">
        <v>9.4</v>
      </c>
    </row>
    <row r="26" spans="1:19" x14ac:dyDescent="0.15">
      <c r="A26" s="35" t="s">
        <v>22</v>
      </c>
      <c r="B26" s="42"/>
      <c r="C26" s="42"/>
      <c r="D26" s="42"/>
      <c r="E26" s="36"/>
      <c r="F26" s="37">
        <v>17</v>
      </c>
      <c r="G26" s="37">
        <v>4.5999999999999996</v>
      </c>
      <c r="H26" s="39">
        <v>2.1</v>
      </c>
      <c r="I26" s="39">
        <v>3.2</v>
      </c>
      <c r="J26" s="39">
        <v>4.5999999999999996</v>
      </c>
      <c r="K26" s="43">
        <v>2.4</v>
      </c>
      <c r="L26" s="43">
        <v>4</v>
      </c>
      <c r="M26" s="43">
        <v>2.1</v>
      </c>
      <c r="N26" s="43">
        <v>2.2999999999999998</v>
      </c>
      <c r="O26" s="43">
        <v>1.7</v>
      </c>
      <c r="P26" s="43">
        <v>2.8</v>
      </c>
      <c r="Q26" s="43">
        <v>3.7</v>
      </c>
      <c r="R26" s="43">
        <v>4.3</v>
      </c>
      <c r="S26" s="43">
        <v>3.3</v>
      </c>
    </row>
    <row r="27" spans="1:19" x14ac:dyDescent="0.15">
      <c r="A27" s="35" t="s">
        <v>23</v>
      </c>
      <c r="B27" s="42"/>
      <c r="C27" s="42"/>
      <c r="D27" s="42"/>
      <c r="E27" s="36"/>
      <c r="F27" s="37">
        <v>164</v>
      </c>
      <c r="G27" s="37">
        <v>44.1</v>
      </c>
      <c r="H27" s="39">
        <v>40.1</v>
      </c>
      <c r="I27" s="39">
        <v>36.9</v>
      </c>
      <c r="J27" s="39">
        <v>38.6</v>
      </c>
      <c r="K27" s="43">
        <v>47.4</v>
      </c>
      <c r="L27" s="43">
        <v>43.1</v>
      </c>
      <c r="M27" s="43">
        <v>34.5</v>
      </c>
      <c r="N27" s="43">
        <v>40.1</v>
      </c>
      <c r="O27" s="43">
        <v>35.700000000000003</v>
      </c>
      <c r="P27" s="43">
        <v>40.299999999999997</v>
      </c>
      <c r="Q27" s="43">
        <v>35.6</v>
      </c>
      <c r="R27" s="43">
        <v>37.6</v>
      </c>
      <c r="S27" s="43">
        <v>33.4</v>
      </c>
    </row>
    <row r="28" spans="1:19" x14ac:dyDescent="0.15">
      <c r="A28" s="35" t="s">
        <v>24</v>
      </c>
      <c r="B28" s="42"/>
      <c r="C28" s="42"/>
      <c r="D28" s="42"/>
      <c r="E28" s="36"/>
      <c r="F28" s="37">
        <v>32</v>
      </c>
      <c r="G28" s="37">
        <v>8.6</v>
      </c>
      <c r="H28" s="39">
        <v>7.8</v>
      </c>
      <c r="I28" s="39">
        <v>7.4</v>
      </c>
      <c r="J28" s="39">
        <v>11.2</v>
      </c>
      <c r="K28" s="43">
        <v>10.1</v>
      </c>
      <c r="L28" s="43">
        <v>6.2</v>
      </c>
      <c r="M28" s="43">
        <v>9.6999999999999993</v>
      </c>
      <c r="N28" s="43">
        <v>8.5</v>
      </c>
      <c r="O28" s="43">
        <v>10.8</v>
      </c>
      <c r="P28" s="43">
        <v>7.9</v>
      </c>
      <c r="Q28" s="43">
        <v>6.4</v>
      </c>
      <c r="R28" s="43">
        <v>6.1</v>
      </c>
      <c r="S28" s="43">
        <v>7.6</v>
      </c>
    </row>
    <row r="29" spans="1:19" x14ac:dyDescent="0.15">
      <c r="A29" s="160" t="s">
        <v>25</v>
      </c>
      <c r="B29" s="161"/>
      <c r="C29" s="42"/>
      <c r="D29" s="42"/>
      <c r="E29" s="36"/>
      <c r="F29" s="37">
        <v>47</v>
      </c>
      <c r="G29" s="37">
        <v>12.6</v>
      </c>
      <c r="H29" s="39">
        <v>12.4</v>
      </c>
      <c r="I29" s="39">
        <v>16.3</v>
      </c>
      <c r="J29" s="39">
        <v>12.4</v>
      </c>
      <c r="K29" s="43">
        <v>17.100000000000001</v>
      </c>
      <c r="L29" s="43">
        <v>13.6</v>
      </c>
      <c r="M29" s="43">
        <v>14.5</v>
      </c>
      <c r="N29" s="43">
        <v>14.6</v>
      </c>
      <c r="O29" s="43">
        <v>14.8</v>
      </c>
      <c r="P29" s="43">
        <v>13.8</v>
      </c>
      <c r="Q29" s="43">
        <v>15.4</v>
      </c>
      <c r="R29" s="43">
        <v>14.4</v>
      </c>
      <c r="S29" s="43">
        <v>13.1</v>
      </c>
    </row>
    <row r="30" spans="1:19" x14ac:dyDescent="0.15">
      <c r="A30" s="35" t="s">
        <v>26</v>
      </c>
      <c r="B30" s="42"/>
      <c r="C30" s="42"/>
      <c r="D30" s="42"/>
      <c r="E30" s="36"/>
      <c r="F30" s="37">
        <v>9</v>
      </c>
      <c r="G30" s="37">
        <v>2.4</v>
      </c>
      <c r="H30" s="39">
        <v>3.4</v>
      </c>
      <c r="I30" s="39">
        <v>3.5</v>
      </c>
      <c r="J30" s="39">
        <v>4.5999999999999996</v>
      </c>
      <c r="K30" s="43">
        <v>1.8</v>
      </c>
      <c r="L30" s="43">
        <v>4</v>
      </c>
      <c r="M30" s="43">
        <v>7.7</v>
      </c>
      <c r="N30" s="43">
        <v>5</v>
      </c>
      <c r="O30" s="43">
        <v>6</v>
      </c>
      <c r="P30" s="43">
        <v>5</v>
      </c>
      <c r="Q30" s="43">
        <v>7.4</v>
      </c>
      <c r="R30" s="43">
        <v>2.5</v>
      </c>
      <c r="S30" s="43">
        <v>4.3</v>
      </c>
    </row>
    <row r="31" spans="1:19" x14ac:dyDescent="0.15">
      <c r="A31" s="35" t="s">
        <v>155</v>
      </c>
      <c r="B31" s="42"/>
      <c r="C31" s="42"/>
      <c r="D31" s="42"/>
      <c r="E31" s="36"/>
      <c r="F31" s="37">
        <v>12</v>
      </c>
      <c r="G31" s="37">
        <v>3.2</v>
      </c>
      <c r="H31" s="39">
        <v>3.1</v>
      </c>
      <c r="I31" s="39">
        <v>0.4</v>
      </c>
      <c r="J31" s="39">
        <v>2</v>
      </c>
      <c r="K31" s="43">
        <v>2.1</v>
      </c>
      <c r="L31" s="43">
        <v>1.4</v>
      </c>
      <c r="M31" s="43"/>
      <c r="N31" s="43"/>
      <c r="O31" s="43"/>
      <c r="P31" s="43"/>
      <c r="Q31" s="43"/>
      <c r="R31" s="43"/>
      <c r="S31" s="43"/>
    </row>
    <row r="32" spans="1:19" x14ac:dyDescent="0.15">
      <c r="A32" s="59" t="s">
        <v>154</v>
      </c>
      <c r="B32" s="60"/>
      <c r="C32" s="60"/>
      <c r="D32" s="60"/>
      <c r="E32" s="61"/>
      <c r="F32" s="37">
        <v>1</v>
      </c>
      <c r="G32" s="37">
        <v>0.3</v>
      </c>
      <c r="H32" s="39">
        <v>0.3</v>
      </c>
      <c r="I32" s="39">
        <v>0.4</v>
      </c>
      <c r="J32" s="39">
        <v>0</v>
      </c>
      <c r="K32" s="43">
        <v>0.3</v>
      </c>
      <c r="L32" s="43">
        <v>0</v>
      </c>
      <c r="M32" s="43">
        <v>0</v>
      </c>
      <c r="N32" s="43">
        <v>0</v>
      </c>
      <c r="O32" s="43">
        <v>0.3</v>
      </c>
      <c r="P32" s="43">
        <v>0</v>
      </c>
      <c r="Q32" s="43">
        <v>0.5</v>
      </c>
      <c r="R32" s="43">
        <v>1</v>
      </c>
      <c r="S32" s="43">
        <v>0.2</v>
      </c>
    </row>
    <row r="33" spans="1:19" x14ac:dyDescent="0.15">
      <c r="A33" s="59" t="s">
        <v>153</v>
      </c>
      <c r="B33" s="60"/>
      <c r="C33" s="60"/>
      <c r="D33" s="42"/>
      <c r="E33" s="36"/>
      <c r="F33" s="37">
        <v>2</v>
      </c>
      <c r="G33" s="37">
        <v>0.5</v>
      </c>
      <c r="H33" s="39">
        <v>2.8</v>
      </c>
      <c r="I33" s="39">
        <v>1.1000000000000001</v>
      </c>
      <c r="J33" s="39">
        <v>0.9</v>
      </c>
      <c r="K33" s="43">
        <v>1.5</v>
      </c>
      <c r="L33" s="43">
        <v>2.2999999999999998</v>
      </c>
      <c r="M33" s="43">
        <v>2.9</v>
      </c>
      <c r="N33" s="43">
        <v>2.1</v>
      </c>
      <c r="O33" s="43">
        <v>3.7</v>
      </c>
      <c r="P33" s="43">
        <v>1.6</v>
      </c>
      <c r="Q33" s="43">
        <v>2.1</v>
      </c>
      <c r="R33" s="43">
        <v>2.8</v>
      </c>
      <c r="S33" s="43">
        <v>2.7</v>
      </c>
    </row>
    <row r="34" spans="1:19" x14ac:dyDescent="0.15">
      <c r="A34" s="35" t="s">
        <v>150</v>
      </c>
      <c r="B34" s="42"/>
      <c r="C34" s="42"/>
      <c r="D34" s="42"/>
      <c r="E34" s="36"/>
      <c r="F34" s="37">
        <v>13</v>
      </c>
      <c r="G34" s="37">
        <v>3.5</v>
      </c>
      <c r="H34" s="39">
        <v>5.2</v>
      </c>
      <c r="I34" s="39">
        <v>6</v>
      </c>
      <c r="J34" s="39">
        <v>4.5999999999999996</v>
      </c>
      <c r="K34" s="43">
        <v>4.3</v>
      </c>
      <c r="L34" s="43">
        <v>6.8</v>
      </c>
      <c r="M34" s="43">
        <v>10.9</v>
      </c>
      <c r="N34" s="43">
        <v>11.1</v>
      </c>
      <c r="O34" s="43">
        <v>10.8</v>
      </c>
      <c r="P34" s="43">
        <v>11.9</v>
      </c>
      <c r="Q34" s="43">
        <v>17.600000000000001</v>
      </c>
      <c r="R34" s="43">
        <v>14.4</v>
      </c>
      <c r="S34" s="43">
        <v>18.399999999999999</v>
      </c>
    </row>
    <row r="35" spans="1:19" x14ac:dyDescent="0.15">
      <c r="A35" s="59" t="s">
        <v>152</v>
      </c>
      <c r="B35" s="60"/>
      <c r="C35" s="60"/>
      <c r="D35" s="60"/>
      <c r="E35" s="36"/>
      <c r="F35" s="37">
        <v>17</v>
      </c>
      <c r="G35" s="37">
        <v>4.5999999999999996</v>
      </c>
      <c r="H35" s="39">
        <v>4.9000000000000004</v>
      </c>
      <c r="I35" s="39">
        <v>5.3</v>
      </c>
      <c r="J35" s="39">
        <v>4.9000000000000004</v>
      </c>
      <c r="K35" s="43">
        <v>3.6</v>
      </c>
      <c r="L35" s="43">
        <v>2.5</v>
      </c>
      <c r="M35" s="43">
        <v>4.4000000000000004</v>
      </c>
      <c r="N35" s="43">
        <v>3.8</v>
      </c>
      <c r="O35" s="43">
        <v>1</v>
      </c>
      <c r="P35" s="43">
        <v>3.8</v>
      </c>
      <c r="Q35" s="43">
        <v>2.7</v>
      </c>
      <c r="R35" s="43">
        <v>3</v>
      </c>
      <c r="S35" s="43">
        <v>4.0999999999999996</v>
      </c>
    </row>
    <row r="36" spans="1:19" x14ac:dyDescent="0.15">
      <c r="A36" s="59" t="s">
        <v>171</v>
      </c>
      <c r="B36" s="60"/>
      <c r="C36" s="60"/>
      <c r="D36" s="60"/>
      <c r="E36" s="36"/>
      <c r="F36" s="37">
        <v>1</v>
      </c>
      <c r="G36" s="37">
        <v>0.3</v>
      </c>
      <c r="H36" s="39">
        <v>2.1</v>
      </c>
      <c r="I36" s="39">
        <v>2.1</v>
      </c>
      <c r="J36" s="39"/>
      <c r="K36" s="43"/>
      <c r="L36" s="43"/>
      <c r="M36" s="43"/>
      <c r="N36" s="43"/>
      <c r="O36" s="43"/>
      <c r="P36" s="43"/>
      <c r="Q36" s="43"/>
      <c r="R36" s="43"/>
      <c r="S36" s="43"/>
    </row>
    <row r="37" spans="1:19" x14ac:dyDescent="0.15">
      <c r="A37" s="59" t="s">
        <v>151</v>
      </c>
      <c r="B37" s="60"/>
      <c r="C37" s="60"/>
      <c r="D37" s="42"/>
      <c r="E37" s="36"/>
      <c r="F37" s="37">
        <v>21</v>
      </c>
      <c r="G37" s="37">
        <v>5.6</v>
      </c>
      <c r="H37" s="39">
        <v>5.4</v>
      </c>
      <c r="I37" s="39">
        <v>7.8</v>
      </c>
      <c r="J37" s="39">
        <v>6.6</v>
      </c>
      <c r="K37" s="43">
        <v>3</v>
      </c>
      <c r="L37" s="43">
        <v>5.0999999999999996</v>
      </c>
      <c r="M37" s="43">
        <v>2.1</v>
      </c>
      <c r="N37" s="43">
        <v>2.6</v>
      </c>
      <c r="O37" s="43">
        <v>2.7</v>
      </c>
      <c r="P37" s="43">
        <v>1.6</v>
      </c>
      <c r="Q37" s="43">
        <v>0.8</v>
      </c>
      <c r="R37" s="43">
        <v>2.8</v>
      </c>
      <c r="S37" s="43">
        <v>2.2999999999999998</v>
      </c>
    </row>
    <row r="38" spans="1:19" x14ac:dyDescent="0.15">
      <c r="A38" s="35" t="s">
        <v>149</v>
      </c>
      <c r="B38" s="42"/>
      <c r="C38" s="42"/>
      <c r="D38" s="42"/>
      <c r="E38" s="36"/>
      <c r="F38" s="37">
        <v>7</v>
      </c>
      <c r="G38" s="37">
        <v>1.9</v>
      </c>
      <c r="H38" s="39">
        <v>1.3</v>
      </c>
      <c r="I38" s="39">
        <v>2.1</v>
      </c>
      <c r="J38" s="39">
        <v>1.8</v>
      </c>
      <c r="K38" s="43">
        <v>1.2</v>
      </c>
      <c r="L38" s="43">
        <v>5.0999999999999996</v>
      </c>
      <c r="M38" s="43">
        <v>3.8</v>
      </c>
      <c r="N38" s="43">
        <v>2.9</v>
      </c>
      <c r="O38" s="43">
        <v>3.7</v>
      </c>
      <c r="P38" s="43">
        <v>3.8</v>
      </c>
      <c r="Q38" s="43">
        <v>3.7</v>
      </c>
      <c r="R38" s="43">
        <v>3</v>
      </c>
      <c r="S38" s="43">
        <v>1.2</v>
      </c>
    </row>
    <row r="39" spans="1:19" x14ac:dyDescent="0.15">
      <c r="A39" s="167" t="s">
        <v>4</v>
      </c>
      <c r="B39" s="168"/>
      <c r="C39" s="168"/>
      <c r="D39" s="168"/>
      <c r="E39" s="169"/>
      <c r="F39" s="37">
        <f t="shared" ref="F39:M39" si="2">SUM(F25:F38)</f>
        <v>372</v>
      </c>
      <c r="G39" s="37">
        <f>SUM(G25:G38)</f>
        <v>99.999999999999986</v>
      </c>
      <c r="H39" s="71">
        <f t="shared" si="2"/>
        <v>100.2</v>
      </c>
      <c r="I39" s="71">
        <f t="shared" si="2"/>
        <v>99.899999999999991</v>
      </c>
      <c r="J39" s="68">
        <f t="shared" si="2"/>
        <v>100</v>
      </c>
      <c r="K39" s="65">
        <f t="shared" si="2"/>
        <v>99.999999999999972</v>
      </c>
      <c r="L39" s="65">
        <f t="shared" si="2"/>
        <v>99.999999999999986</v>
      </c>
      <c r="M39" s="65">
        <f t="shared" si="2"/>
        <v>100.00000000000001</v>
      </c>
      <c r="N39" s="65">
        <v>100</v>
      </c>
      <c r="O39" s="65">
        <v>100</v>
      </c>
      <c r="P39" s="65">
        <v>100</v>
      </c>
      <c r="Q39" s="65">
        <v>100</v>
      </c>
      <c r="R39" s="65">
        <v>100</v>
      </c>
      <c r="S39" s="65">
        <v>100</v>
      </c>
    </row>
    <row r="41" spans="1:19" ht="18.75" customHeight="1" x14ac:dyDescent="0.15">
      <c r="A41" s="26" t="s">
        <v>156</v>
      </c>
    </row>
    <row r="42" spans="1:19" x14ac:dyDescent="0.15">
      <c r="A42" s="27"/>
      <c r="B42" s="28"/>
      <c r="C42" s="29" t="s">
        <v>180</v>
      </c>
      <c r="D42" s="29" t="s">
        <v>180</v>
      </c>
      <c r="E42" s="29" t="s">
        <v>178</v>
      </c>
      <c r="F42" s="29" t="s">
        <v>170</v>
      </c>
      <c r="G42" s="29" t="s">
        <v>168</v>
      </c>
      <c r="H42" s="29" t="s">
        <v>165</v>
      </c>
      <c r="I42" s="29" t="s">
        <v>139</v>
      </c>
      <c r="J42" s="29" t="s">
        <v>121</v>
      </c>
      <c r="K42" s="29" t="s">
        <v>107</v>
      </c>
      <c r="L42" s="29" t="s">
        <v>99</v>
      </c>
      <c r="M42" s="29" t="s">
        <v>5</v>
      </c>
      <c r="N42" s="29" t="s">
        <v>6</v>
      </c>
      <c r="O42" s="29" t="s">
        <v>7</v>
      </c>
      <c r="P42" s="29" t="s">
        <v>8</v>
      </c>
    </row>
    <row r="43" spans="1:19" x14ac:dyDescent="0.15">
      <c r="A43" s="31"/>
      <c r="B43" s="32"/>
      <c r="C43" s="33" t="s">
        <v>119</v>
      </c>
      <c r="D43" s="33" t="s">
        <v>9</v>
      </c>
      <c r="E43" s="33" t="s">
        <v>9</v>
      </c>
      <c r="F43" s="33" t="s">
        <v>9</v>
      </c>
      <c r="G43" s="33" t="s">
        <v>9</v>
      </c>
      <c r="H43" s="34" t="s">
        <v>9</v>
      </c>
      <c r="I43" s="34" t="s">
        <v>9</v>
      </c>
      <c r="J43" s="34" t="s">
        <v>9</v>
      </c>
      <c r="K43" s="34" t="s">
        <v>9</v>
      </c>
      <c r="L43" s="34" t="s">
        <v>9</v>
      </c>
      <c r="M43" s="34" t="s">
        <v>9</v>
      </c>
      <c r="N43" s="34" t="s">
        <v>9</v>
      </c>
      <c r="O43" s="34" t="s">
        <v>9</v>
      </c>
      <c r="P43" s="34" t="s">
        <v>9</v>
      </c>
    </row>
    <row r="44" spans="1:19" x14ac:dyDescent="0.15">
      <c r="A44" s="160" t="s">
        <v>142</v>
      </c>
      <c r="B44" s="162"/>
      <c r="C44" s="37">
        <v>245</v>
      </c>
      <c r="D44" s="37">
        <v>34.799999999999997</v>
      </c>
      <c r="E44" s="43">
        <v>34.1</v>
      </c>
      <c r="F44" s="43">
        <v>32.799999999999997</v>
      </c>
      <c r="G44" s="37">
        <v>37.299999999999997</v>
      </c>
      <c r="H44" s="39">
        <v>59.6</v>
      </c>
      <c r="I44" s="39">
        <v>57.2</v>
      </c>
      <c r="J44" s="39"/>
      <c r="K44" s="39"/>
      <c r="L44" s="39"/>
      <c r="M44" s="39"/>
      <c r="N44" s="39"/>
      <c r="O44" s="39"/>
      <c r="P44" s="39"/>
    </row>
    <row r="45" spans="1:19" x14ac:dyDescent="0.15">
      <c r="A45" s="160" t="s">
        <v>141</v>
      </c>
      <c r="B45" s="162"/>
      <c r="C45" s="37">
        <v>232</v>
      </c>
      <c r="D45" s="37">
        <v>33</v>
      </c>
      <c r="E45" s="43">
        <v>36.299999999999997</v>
      </c>
      <c r="F45" s="43">
        <v>35.200000000000003</v>
      </c>
      <c r="G45" s="39">
        <v>45</v>
      </c>
      <c r="H45" s="39">
        <v>64.099999999999994</v>
      </c>
      <c r="I45" s="39">
        <v>58.3</v>
      </c>
      <c r="J45" s="39">
        <v>60.8</v>
      </c>
      <c r="K45" s="39">
        <v>52.8</v>
      </c>
      <c r="L45" s="39">
        <v>54.8</v>
      </c>
      <c r="M45" s="39">
        <v>58.6</v>
      </c>
      <c r="N45" s="39">
        <v>51.8</v>
      </c>
      <c r="O45" s="39">
        <v>55.5</v>
      </c>
      <c r="P45" s="39">
        <v>43.4</v>
      </c>
    </row>
    <row r="46" spans="1:19" x14ac:dyDescent="0.15">
      <c r="A46" s="160" t="s">
        <v>166</v>
      </c>
      <c r="B46" s="162"/>
      <c r="C46" s="37">
        <v>18</v>
      </c>
      <c r="D46" s="37">
        <v>2.6</v>
      </c>
      <c r="E46" s="43">
        <v>2.2000000000000002</v>
      </c>
      <c r="F46" s="43">
        <v>1.9</v>
      </c>
      <c r="G46" s="37">
        <v>10.1</v>
      </c>
      <c r="H46" s="39">
        <v>11.2</v>
      </c>
      <c r="I46" s="39"/>
      <c r="J46" s="39"/>
      <c r="K46" s="39"/>
      <c r="L46" s="39"/>
      <c r="M46" s="39"/>
      <c r="N46" s="39"/>
      <c r="O46" s="39"/>
      <c r="P46" s="39"/>
    </row>
    <row r="47" spans="1:19" x14ac:dyDescent="0.15">
      <c r="A47" s="59" t="s">
        <v>171</v>
      </c>
      <c r="B47" s="61"/>
      <c r="C47" s="37">
        <v>126</v>
      </c>
      <c r="D47" s="37">
        <v>17.899999999999999</v>
      </c>
      <c r="E47" s="43">
        <v>17.600000000000001</v>
      </c>
      <c r="F47" s="43">
        <v>20.399999999999999</v>
      </c>
      <c r="G47" s="37"/>
      <c r="H47" s="39"/>
      <c r="I47" s="39"/>
      <c r="J47" s="39"/>
      <c r="K47" s="39"/>
      <c r="L47" s="39"/>
      <c r="M47" s="39"/>
      <c r="N47" s="39"/>
      <c r="O47" s="39"/>
      <c r="P47" s="39"/>
    </row>
    <row r="48" spans="1:19" x14ac:dyDescent="0.15">
      <c r="A48" s="59" t="s">
        <v>172</v>
      </c>
      <c r="B48" s="61"/>
      <c r="C48" s="37">
        <v>59</v>
      </c>
      <c r="D48" s="37">
        <v>8.4</v>
      </c>
      <c r="E48" s="43">
        <v>7.8</v>
      </c>
      <c r="F48" s="43">
        <v>7.6</v>
      </c>
      <c r="G48" s="37"/>
      <c r="H48" s="39"/>
      <c r="I48" s="39"/>
      <c r="J48" s="39"/>
      <c r="K48" s="39"/>
      <c r="L48" s="39"/>
      <c r="M48" s="39"/>
      <c r="N48" s="39"/>
      <c r="O48" s="39"/>
      <c r="P48" s="39"/>
    </row>
    <row r="49" spans="1:19" x14ac:dyDescent="0.15">
      <c r="A49" s="160" t="s">
        <v>19</v>
      </c>
      <c r="B49" s="162"/>
      <c r="C49" s="37">
        <v>23</v>
      </c>
      <c r="D49" s="37">
        <v>3.3</v>
      </c>
      <c r="E49" s="43">
        <v>1.9</v>
      </c>
      <c r="F49" s="43">
        <v>2.1</v>
      </c>
      <c r="G49" s="37">
        <v>7.6</v>
      </c>
      <c r="H49" s="39">
        <v>15.8</v>
      </c>
      <c r="I49" s="39"/>
      <c r="J49" s="39"/>
      <c r="K49" s="39"/>
      <c r="L49" s="39"/>
      <c r="M49" s="39"/>
      <c r="N49" s="39"/>
      <c r="O49" s="39"/>
      <c r="P49" s="39"/>
    </row>
    <row r="50" spans="1:19" s="62" customFormat="1" ht="12.75" customHeight="1" x14ac:dyDescent="0.15">
      <c r="A50" s="167" t="s">
        <v>4</v>
      </c>
      <c r="B50" s="169"/>
      <c r="C50" s="70">
        <f>SUM(C44:C49)</f>
        <v>703</v>
      </c>
      <c r="D50" s="70">
        <f>SUM(D44:D49)</f>
        <v>99.999999999999986</v>
      </c>
      <c r="E50" s="72">
        <f>SUM(E44:E49)</f>
        <v>99.90000000000002</v>
      </c>
      <c r="F50" s="72">
        <f>SUM(F44:F49)</f>
        <v>100</v>
      </c>
      <c r="G50" s="70">
        <f>SUM(G44:G49)</f>
        <v>99.999999999999986</v>
      </c>
      <c r="H50" s="70"/>
      <c r="I50" s="63">
        <f>SUM(I44:I45)</f>
        <v>115.5</v>
      </c>
      <c r="J50" s="63">
        <f>SUM(J44:J45)</f>
        <v>60.8</v>
      </c>
      <c r="K50" s="63">
        <f t="shared" ref="K50:P50" si="3">SUM(K44:K45)</f>
        <v>52.8</v>
      </c>
      <c r="L50" s="63">
        <f t="shared" si="3"/>
        <v>54.8</v>
      </c>
      <c r="M50" s="63">
        <f t="shared" si="3"/>
        <v>58.6</v>
      </c>
      <c r="N50" s="63">
        <f t="shared" si="3"/>
        <v>51.8</v>
      </c>
      <c r="O50" s="63">
        <f t="shared" si="3"/>
        <v>55.5</v>
      </c>
      <c r="P50" s="63">
        <f t="shared" si="3"/>
        <v>43.4</v>
      </c>
    </row>
    <row r="52" spans="1:19" ht="18.75" customHeight="1" x14ac:dyDescent="0.15">
      <c r="A52" s="26" t="s">
        <v>143</v>
      </c>
    </row>
    <row r="53" spans="1:19" x14ac:dyDescent="0.15">
      <c r="A53" s="27"/>
      <c r="B53" s="40"/>
      <c r="C53" s="28"/>
      <c r="D53" s="29" t="s">
        <v>180</v>
      </c>
      <c r="E53" s="29" t="s">
        <v>180</v>
      </c>
      <c r="F53" s="29" t="s">
        <v>178</v>
      </c>
      <c r="G53" s="29" t="s">
        <v>170</v>
      </c>
      <c r="H53" s="29" t="s">
        <v>168</v>
      </c>
      <c r="I53" s="29" t="s">
        <v>165</v>
      </c>
      <c r="J53" s="29" t="s">
        <v>139</v>
      </c>
      <c r="K53" s="29" t="s">
        <v>121</v>
      </c>
      <c r="L53" s="29" t="s">
        <v>107</v>
      </c>
      <c r="M53" s="29" t="s">
        <v>99</v>
      </c>
      <c r="N53" s="29" t="s">
        <v>5</v>
      </c>
      <c r="O53" s="29" t="s">
        <v>6</v>
      </c>
      <c r="P53" s="29" t="s">
        <v>7</v>
      </c>
      <c r="Q53" s="29" t="s">
        <v>8</v>
      </c>
    </row>
    <row r="54" spans="1:19" x14ac:dyDescent="0.15">
      <c r="A54" s="31"/>
      <c r="B54" s="41"/>
      <c r="C54" s="32"/>
      <c r="D54" s="33" t="s">
        <v>119</v>
      </c>
      <c r="E54" s="33" t="s">
        <v>9</v>
      </c>
      <c r="F54" s="33" t="s">
        <v>9</v>
      </c>
      <c r="G54" s="33" t="s">
        <v>9</v>
      </c>
      <c r="H54" s="33" t="s">
        <v>9</v>
      </c>
      <c r="I54" s="34" t="s">
        <v>9</v>
      </c>
      <c r="J54" s="34" t="s">
        <v>9</v>
      </c>
      <c r="K54" s="34" t="s">
        <v>9</v>
      </c>
      <c r="L54" s="34" t="s">
        <v>9</v>
      </c>
      <c r="M54" s="34" t="s">
        <v>9</v>
      </c>
      <c r="N54" s="34" t="s">
        <v>9</v>
      </c>
      <c r="O54" s="34" t="s">
        <v>9</v>
      </c>
      <c r="P54" s="34" t="s">
        <v>9</v>
      </c>
      <c r="Q54" s="34" t="s">
        <v>9</v>
      </c>
    </row>
    <row r="55" spans="1:19" x14ac:dyDescent="0.15">
      <c r="A55" s="31" t="s">
        <v>173</v>
      </c>
      <c r="B55" s="41"/>
      <c r="C55" s="32"/>
      <c r="D55" s="33">
        <v>43</v>
      </c>
      <c r="E55" s="33">
        <v>12</v>
      </c>
      <c r="F55" s="73">
        <v>9.5</v>
      </c>
      <c r="G55" s="73">
        <v>14.3</v>
      </c>
      <c r="H55" s="33"/>
      <c r="I55" s="34"/>
      <c r="J55" s="34"/>
      <c r="K55" s="34"/>
      <c r="L55" s="34"/>
      <c r="M55" s="34"/>
      <c r="N55" s="34"/>
      <c r="O55" s="34"/>
      <c r="P55" s="34"/>
      <c r="Q55" s="34"/>
    </row>
    <row r="56" spans="1:19" x14ac:dyDescent="0.15">
      <c r="A56" s="160" t="s">
        <v>41</v>
      </c>
      <c r="B56" s="161"/>
      <c r="C56" s="162"/>
      <c r="D56" s="37">
        <v>138</v>
      </c>
      <c r="E56" s="37">
        <v>38.4</v>
      </c>
      <c r="F56" s="43">
        <v>34.200000000000003</v>
      </c>
      <c r="G56" s="43">
        <v>32.6</v>
      </c>
      <c r="H56" s="37">
        <v>37.9</v>
      </c>
      <c r="I56" s="43">
        <v>38.299999999999997</v>
      </c>
      <c r="J56" s="43">
        <v>33.799999999999997</v>
      </c>
      <c r="K56" s="43">
        <v>31</v>
      </c>
      <c r="L56" s="43">
        <v>34.9</v>
      </c>
      <c r="M56" s="43">
        <v>33</v>
      </c>
      <c r="N56" s="43">
        <v>39.299999999999997</v>
      </c>
      <c r="O56" s="43">
        <v>34.4</v>
      </c>
      <c r="P56" s="43">
        <v>27.1</v>
      </c>
      <c r="Q56" s="43">
        <v>28</v>
      </c>
    </row>
    <row r="57" spans="1:19" x14ac:dyDescent="0.15">
      <c r="A57" s="160" t="s">
        <v>43</v>
      </c>
      <c r="B57" s="161"/>
      <c r="C57" s="162"/>
      <c r="D57" s="37">
        <v>93</v>
      </c>
      <c r="E57" s="37">
        <v>25.9</v>
      </c>
      <c r="F57" s="43">
        <v>32.6</v>
      </c>
      <c r="G57" s="43">
        <v>27.2</v>
      </c>
      <c r="H57" s="37">
        <v>38.5</v>
      </c>
      <c r="I57" s="43">
        <v>32.200000000000003</v>
      </c>
      <c r="J57" s="43">
        <v>28.9</v>
      </c>
      <c r="K57" s="43">
        <v>33.4</v>
      </c>
      <c r="L57" s="43">
        <v>30.5</v>
      </c>
      <c r="M57" s="43">
        <v>30.3</v>
      </c>
      <c r="N57" s="43">
        <v>29.5</v>
      </c>
      <c r="O57" s="43">
        <v>30.3</v>
      </c>
      <c r="P57" s="43">
        <v>31.6</v>
      </c>
      <c r="Q57" s="43">
        <v>30.3</v>
      </c>
    </row>
    <row r="58" spans="1:19" x14ac:dyDescent="0.15">
      <c r="A58" s="160" t="s">
        <v>44</v>
      </c>
      <c r="B58" s="161"/>
      <c r="C58" s="162"/>
      <c r="D58" s="37">
        <v>74</v>
      </c>
      <c r="E58" s="37">
        <v>20.6</v>
      </c>
      <c r="F58" s="43">
        <v>20.7</v>
      </c>
      <c r="G58" s="43">
        <v>22.2</v>
      </c>
      <c r="H58" s="39">
        <v>15</v>
      </c>
      <c r="I58" s="43">
        <v>18.2</v>
      </c>
      <c r="J58" s="43">
        <v>20.100000000000001</v>
      </c>
      <c r="K58" s="43">
        <v>24.1</v>
      </c>
      <c r="L58" s="43">
        <v>20.100000000000001</v>
      </c>
      <c r="M58" s="43">
        <v>20.5</v>
      </c>
      <c r="N58" s="43">
        <v>18</v>
      </c>
      <c r="O58" s="43">
        <v>23.1</v>
      </c>
      <c r="P58" s="43">
        <v>28.4</v>
      </c>
      <c r="Q58" s="43">
        <v>24.2</v>
      </c>
    </row>
    <row r="59" spans="1:19" x14ac:dyDescent="0.15">
      <c r="A59" s="160" t="s">
        <v>42</v>
      </c>
      <c r="B59" s="161"/>
      <c r="C59" s="162"/>
      <c r="D59" s="37">
        <v>9</v>
      </c>
      <c r="E59" s="37">
        <v>2.5</v>
      </c>
      <c r="F59" s="43">
        <v>2.7</v>
      </c>
      <c r="G59" s="43">
        <v>3.6</v>
      </c>
      <c r="H59" s="37">
        <v>4.9000000000000004</v>
      </c>
      <c r="I59" s="43">
        <v>6.7</v>
      </c>
      <c r="J59" s="43">
        <v>7.2</v>
      </c>
      <c r="K59" s="43">
        <v>5.6</v>
      </c>
      <c r="L59" s="43">
        <v>8.9</v>
      </c>
      <c r="M59" s="43">
        <v>7.4</v>
      </c>
      <c r="N59" s="43">
        <v>7.9</v>
      </c>
      <c r="O59" s="43">
        <v>7.4</v>
      </c>
      <c r="P59" s="43">
        <v>8.3000000000000007</v>
      </c>
      <c r="Q59" s="43">
        <v>13.1</v>
      </c>
    </row>
    <row r="60" spans="1:19" x14ac:dyDescent="0.15">
      <c r="A60" s="35" t="s">
        <v>19</v>
      </c>
      <c r="B60" s="42"/>
      <c r="C60" s="36"/>
      <c r="D60" s="37">
        <v>2</v>
      </c>
      <c r="E60" s="37">
        <v>0.6</v>
      </c>
      <c r="F60" s="43">
        <v>0.3</v>
      </c>
      <c r="G60" s="43">
        <v>0</v>
      </c>
      <c r="H60" s="37">
        <v>3.7</v>
      </c>
      <c r="I60" s="43">
        <v>4.5999999999999996</v>
      </c>
      <c r="J60" s="43">
        <v>10</v>
      </c>
      <c r="K60" s="43">
        <v>5.9</v>
      </c>
      <c r="L60" s="43">
        <v>5.6</v>
      </c>
      <c r="M60" s="43">
        <v>8.8000000000000007</v>
      </c>
      <c r="N60" s="43">
        <v>5.3</v>
      </c>
      <c r="O60" s="43">
        <v>5</v>
      </c>
      <c r="P60" s="43">
        <v>4.5999999999999996</v>
      </c>
      <c r="Q60" s="43">
        <v>4.3</v>
      </c>
    </row>
    <row r="61" spans="1:19" x14ac:dyDescent="0.15">
      <c r="A61" s="167" t="s">
        <v>4</v>
      </c>
      <c r="B61" s="168"/>
      <c r="C61" s="169"/>
      <c r="D61" s="37">
        <f>SUM(D55:D60)</f>
        <v>359</v>
      </c>
      <c r="E61" s="37">
        <f>SUM(E55:E60)</f>
        <v>100</v>
      </c>
      <c r="F61" s="65">
        <f>SUM(F55:F60)</f>
        <v>100.00000000000001</v>
      </c>
      <c r="G61" s="65">
        <f>SUM(G55:G60)</f>
        <v>99.9</v>
      </c>
      <c r="H61" s="37">
        <f>SUM(H56:H60)</f>
        <v>100.00000000000001</v>
      </c>
      <c r="I61" s="45">
        <f>SUM(I56:I60)</f>
        <v>100</v>
      </c>
      <c r="J61" s="45">
        <f>SUM(J56:J60)</f>
        <v>100</v>
      </c>
      <c r="K61" s="45">
        <f>SUM(K56:K60)</f>
        <v>100</v>
      </c>
      <c r="L61" s="45">
        <f>SUM(L56:L60)</f>
        <v>100</v>
      </c>
      <c r="M61" s="45">
        <v>100</v>
      </c>
      <c r="N61" s="45">
        <v>100</v>
      </c>
      <c r="O61" s="45">
        <v>100</v>
      </c>
      <c r="P61" s="45">
        <v>100</v>
      </c>
      <c r="Q61" s="45">
        <v>100</v>
      </c>
    </row>
    <row r="63" spans="1:19" ht="18.75" customHeight="1" x14ac:dyDescent="0.15">
      <c r="A63" s="26" t="s">
        <v>144</v>
      </c>
    </row>
    <row r="64" spans="1:19" x14ac:dyDescent="0.15">
      <c r="A64" s="27"/>
      <c r="B64" s="40"/>
      <c r="C64" s="40"/>
      <c r="D64" s="40"/>
      <c r="E64" s="28"/>
      <c r="F64" s="29" t="s">
        <v>180</v>
      </c>
      <c r="G64" s="29" t="s">
        <v>180</v>
      </c>
      <c r="H64" s="29" t="s">
        <v>178</v>
      </c>
      <c r="I64" s="29" t="s">
        <v>170</v>
      </c>
      <c r="J64" s="29" t="s">
        <v>168</v>
      </c>
      <c r="K64" s="29" t="s">
        <v>165</v>
      </c>
      <c r="L64" s="29" t="s">
        <v>139</v>
      </c>
      <c r="M64" s="29" t="s">
        <v>121</v>
      </c>
      <c r="N64" s="29" t="s">
        <v>107</v>
      </c>
      <c r="O64" s="29" t="s">
        <v>99</v>
      </c>
      <c r="P64" s="29" t="s">
        <v>5</v>
      </c>
      <c r="Q64" s="29" t="s">
        <v>6</v>
      </c>
      <c r="R64" s="29" t="s">
        <v>7</v>
      </c>
      <c r="S64" s="29" t="s">
        <v>8</v>
      </c>
    </row>
    <row r="65" spans="1:19" x14ac:dyDescent="0.15">
      <c r="A65" s="31"/>
      <c r="B65" s="41"/>
      <c r="C65" s="41"/>
      <c r="D65" s="41"/>
      <c r="E65" s="32"/>
      <c r="F65" s="33" t="s">
        <v>119</v>
      </c>
      <c r="G65" s="33" t="s">
        <v>9</v>
      </c>
      <c r="H65" s="33" t="s">
        <v>9</v>
      </c>
      <c r="I65" s="33" t="s">
        <v>9</v>
      </c>
      <c r="J65" s="33" t="s">
        <v>9</v>
      </c>
      <c r="K65" s="34" t="s">
        <v>9</v>
      </c>
      <c r="L65" s="34" t="s">
        <v>9</v>
      </c>
      <c r="M65" s="34" t="s">
        <v>9</v>
      </c>
      <c r="N65" s="34" t="s">
        <v>9</v>
      </c>
      <c r="O65" s="34" t="s">
        <v>9</v>
      </c>
      <c r="P65" s="34" t="s">
        <v>9</v>
      </c>
      <c r="Q65" s="34" t="s">
        <v>9</v>
      </c>
      <c r="R65" s="34" t="s">
        <v>9</v>
      </c>
      <c r="S65" s="34" t="s">
        <v>9</v>
      </c>
    </row>
    <row r="66" spans="1:19" x14ac:dyDescent="0.15">
      <c r="A66" s="160" t="s">
        <v>45</v>
      </c>
      <c r="B66" s="161"/>
      <c r="C66" s="161"/>
      <c r="D66" s="161"/>
      <c r="E66" s="36"/>
      <c r="F66" s="37">
        <v>140</v>
      </c>
      <c r="G66" s="37">
        <v>13.5</v>
      </c>
      <c r="H66" s="43">
        <v>12.9</v>
      </c>
      <c r="I66" s="43">
        <v>14.5</v>
      </c>
      <c r="J66" s="37">
        <v>15.5</v>
      </c>
      <c r="K66" s="43">
        <v>14.4</v>
      </c>
      <c r="L66" s="43">
        <v>13.7</v>
      </c>
      <c r="M66" s="43">
        <v>13.7</v>
      </c>
      <c r="N66" s="43">
        <v>14.7</v>
      </c>
      <c r="O66" s="43">
        <v>13.6</v>
      </c>
      <c r="P66" s="43">
        <v>11</v>
      </c>
      <c r="Q66" s="43">
        <v>12.6</v>
      </c>
      <c r="R66" s="43">
        <v>8.8000000000000007</v>
      </c>
      <c r="S66" s="43">
        <v>13.1</v>
      </c>
    </row>
    <row r="67" spans="1:19" x14ac:dyDescent="0.15">
      <c r="A67" s="35" t="s">
        <v>157</v>
      </c>
      <c r="B67" s="42"/>
      <c r="C67" s="42"/>
      <c r="D67" s="42"/>
      <c r="E67" s="36"/>
      <c r="F67" s="37">
        <v>50</v>
      </c>
      <c r="G67" s="37">
        <v>4.8</v>
      </c>
      <c r="H67" s="43">
        <v>6</v>
      </c>
      <c r="I67" s="43">
        <v>5.0999999999999996</v>
      </c>
      <c r="J67" s="37">
        <v>6.5</v>
      </c>
      <c r="K67" s="43">
        <v>6.1</v>
      </c>
      <c r="L67" s="43">
        <v>4.5999999999999996</v>
      </c>
      <c r="M67" s="43">
        <v>2.2999999999999998</v>
      </c>
      <c r="N67" s="43">
        <v>2.7</v>
      </c>
      <c r="O67" s="43">
        <v>2.2000000000000002</v>
      </c>
      <c r="P67" s="43">
        <v>2.6</v>
      </c>
      <c r="Q67" s="43">
        <v>1.4</v>
      </c>
      <c r="R67" s="43">
        <v>1.7</v>
      </c>
      <c r="S67" s="43">
        <v>1.3</v>
      </c>
    </row>
    <row r="68" spans="1:19" x14ac:dyDescent="0.15">
      <c r="A68" s="160" t="s">
        <v>47</v>
      </c>
      <c r="B68" s="161"/>
      <c r="C68" s="161"/>
      <c r="D68" s="47"/>
      <c r="E68" s="48"/>
      <c r="F68" s="49">
        <v>190</v>
      </c>
      <c r="G68" s="49">
        <v>18.3</v>
      </c>
      <c r="H68" s="66">
        <v>16</v>
      </c>
      <c r="I68" s="66">
        <v>17.3</v>
      </c>
      <c r="J68" s="49">
        <v>18.5</v>
      </c>
      <c r="K68" s="66">
        <v>15.4</v>
      </c>
      <c r="L68" s="66">
        <v>15.1</v>
      </c>
      <c r="M68" s="66">
        <v>16.3</v>
      </c>
      <c r="N68" s="66">
        <v>15.1</v>
      </c>
      <c r="O68" s="66">
        <v>16.100000000000001</v>
      </c>
      <c r="P68" s="66">
        <v>17.399999999999999</v>
      </c>
      <c r="Q68" s="66">
        <v>18.5</v>
      </c>
      <c r="R68" s="66">
        <v>13.5</v>
      </c>
      <c r="S68" s="66">
        <v>15.8</v>
      </c>
    </row>
    <row r="69" spans="1:19" x14ac:dyDescent="0.15">
      <c r="A69" s="35" t="s">
        <v>48</v>
      </c>
      <c r="B69" s="42"/>
      <c r="C69" s="42"/>
      <c r="D69" s="42"/>
      <c r="E69" s="36"/>
      <c r="F69" s="37">
        <v>20</v>
      </c>
      <c r="G69" s="37">
        <v>1.9</v>
      </c>
      <c r="H69" s="43">
        <v>1.5</v>
      </c>
      <c r="I69" s="43">
        <v>2.5</v>
      </c>
      <c r="J69" s="37">
        <v>2.4</v>
      </c>
      <c r="K69" s="43">
        <v>1.8</v>
      </c>
      <c r="L69" s="43">
        <v>2.8</v>
      </c>
      <c r="M69" s="43">
        <v>3.1</v>
      </c>
      <c r="N69" s="43">
        <v>2.2999999999999998</v>
      </c>
      <c r="O69" s="43">
        <v>2.9</v>
      </c>
      <c r="P69" s="43">
        <v>3.1</v>
      </c>
      <c r="Q69" s="43">
        <v>2.5</v>
      </c>
      <c r="R69" s="43">
        <v>1.2</v>
      </c>
      <c r="S69" s="43">
        <v>3</v>
      </c>
    </row>
    <row r="70" spans="1:19" x14ac:dyDescent="0.15">
      <c r="A70" s="35" t="s">
        <v>49</v>
      </c>
      <c r="B70" s="42"/>
      <c r="C70" s="42"/>
      <c r="D70" s="42"/>
      <c r="E70" s="36"/>
      <c r="F70" s="37">
        <v>20</v>
      </c>
      <c r="G70" s="37">
        <v>1.9</v>
      </c>
      <c r="H70" s="43">
        <v>2.2000000000000002</v>
      </c>
      <c r="I70" s="43">
        <v>0.9</v>
      </c>
      <c r="J70" s="37">
        <v>0.8</v>
      </c>
      <c r="K70" s="43">
        <v>1.9</v>
      </c>
      <c r="L70" s="43">
        <v>1.2</v>
      </c>
      <c r="M70" s="43">
        <v>1.8</v>
      </c>
      <c r="N70" s="43">
        <v>1.8</v>
      </c>
      <c r="O70" s="43">
        <v>1.6</v>
      </c>
      <c r="P70" s="43">
        <v>4.0999999999999996</v>
      </c>
      <c r="Q70" s="43">
        <v>3.2</v>
      </c>
      <c r="R70" s="43">
        <v>1.2</v>
      </c>
      <c r="S70" s="43">
        <v>1.8</v>
      </c>
    </row>
    <row r="71" spans="1:19" x14ac:dyDescent="0.15">
      <c r="A71" s="35" t="s">
        <v>50</v>
      </c>
      <c r="B71" s="42"/>
      <c r="C71" s="42"/>
      <c r="D71" s="42"/>
      <c r="E71" s="36"/>
      <c r="F71" s="37">
        <v>20</v>
      </c>
      <c r="G71" s="37">
        <v>1.9</v>
      </c>
      <c r="H71" s="43">
        <v>2.2999999999999998</v>
      </c>
      <c r="I71" s="43">
        <v>1.6</v>
      </c>
      <c r="J71" s="37">
        <v>1.9</v>
      </c>
      <c r="K71" s="43">
        <v>2.4</v>
      </c>
      <c r="L71" s="43">
        <v>2.9</v>
      </c>
      <c r="M71" s="43">
        <v>2.7</v>
      </c>
      <c r="N71" s="43">
        <v>3.4</v>
      </c>
      <c r="O71" s="43">
        <v>2.8</v>
      </c>
      <c r="P71" s="43">
        <v>2.2999999999999998</v>
      </c>
      <c r="Q71" s="43">
        <v>1.9</v>
      </c>
      <c r="R71" s="43">
        <v>1.4</v>
      </c>
      <c r="S71" s="43">
        <v>2.2999999999999998</v>
      </c>
    </row>
    <row r="72" spans="1:19" x14ac:dyDescent="0.15">
      <c r="A72" s="160" t="s">
        <v>51</v>
      </c>
      <c r="B72" s="161"/>
      <c r="C72" s="161"/>
      <c r="D72" s="161"/>
      <c r="E72" s="36"/>
      <c r="F72" s="37">
        <v>183</v>
      </c>
      <c r="G72" s="37">
        <v>17.7</v>
      </c>
      <c r="H72" s="43">
        <v>19.600000000000001</v>
      </c>
      <c r="I72" s="43">
        <v>17.899999999999999</v>
      </c>
      <c r="J72" s="37">
        <v>17.100000000000001</v>
      </c>
      <c r="K72" s="43">
        <v>19.399999999999999</v>
      </c>
      <c r="L72" s="43">
        <v>21.8</v>
      </c>
      <c r="M72" s="43">
        <v>18.5</v>
      </c>
      <c r="N72" s="43">
        <v>20.5</v>
      </c>
      <c r="O72" s="43">
        <v>20.5</v>
      </c>
      <c r="P72" s="43">
        <v>19.7</v>
      </c>
      <c r="Q72" s="43">
        <v>18.5</v>
      </c>
      <c r="R72" s="43">
        <v>34.799999999999997</v>
      </c>
      <c r="S72" s="43">
        <v>25.7</v>
      </c>
    </row>
    <row r="73" spans="1:19" x14ac:dyDescent="0.15">
      <c r="A73" s="35" t="s">
        <v>52</v>
      </c>
      <c r="B73" s="42"/>
      <c r="C73" s="42"/>
      <c r="D73" s="42"/>
      <c r="E73" s="36"/>
      <c r="F73" s="37">
        <v>29</v>
      </c>
      <c r="G73" s="37">
        <v>2.8</v>
      </c>
      <c r="H73" s="43">
        <v>3.5</v>
      </c>
      <c r="I73" s="43">
        <v>4.3</v>
      </c>
      <c r="J73" s="37">
        <v>3.6</v>
      </c>
      <c r="K73" s="43">
        <v>5.6</v>
      </c>
      <c r="L73" s="43">
        <v>5.6</v>
      </c>
      <c r="M73" s="43">
        <v>4.5</v>
      </c>
      <c r="N73" s="43">
        <v>5.2</v>
      </c>
      <c r="O73" s="43">
        <v>4.5999999999999996</v>
      </c>
      <c r="P73" s="43">
        <v>2.9</v>
      </c>
      <c r="Q73" s="43">
        <v>6.2</v>
      </c>
      <c r="R73" s="43">
        <v>3.6</v>
      </c>
      <c r="S73" s="43">
        <v>5.9</v>
      </c>
    </row>
    <row r="74" spans="1:19" x14ac:dyDescent="0.15">
      <c r="A74" s="160" t="s">
        <v>53</v>
      </c>
      <c r="B74" s="161"/>
      <c r="C74" s="161"/>
      <c r="D74" s="42"/>
      <c r="E74" s="36"/>
      <c r="F74" s="37">
        <v>209</v>
      </c>
      <c r="G74" s="37">
        <v>20.2</v>
      </c>
      <c r="H74" s="43">
        <v>18.899999999999999</v>
      </c>
      <c r="I74" s="43">
        <v>18.8</v>
      </c>
      <c r="J74" s="37">
        <v>21.7</v>
      </c>
      <c r="K74" s="43">
        <v>20.7</v>
      </c>
      <c r="L74" s="43">
        <v>20.399999999999999</v>
      </c>
      <c r="M74" s="43">
        <v>24.4</v>
      </c>
      <c r="N74" s="43">
        <v>24.3</v>
      </c>
      <c r="O74" s="43">
        <v>22.4</v>
      </c>
      <c r="P74" s="43">
        <v>22.6</v>
      </c>
      <c r="Q74" s="43">
        <v>22.7</v>
      </c>
      <c r="R74" s="43">
        <v>30.6</v>
      </c>
      <c r="S74" s="43">
        <v>28.5</v>
      </c>
    </row>
    <row r="75" spans="1:19" x14ac:dyDescent="0.15">
      <c r="A75" s="35" t="s">
        <v>158</v>
      </c>
      <c r="B75" s="42"/>
      <c r="C75" s="42"/>
      <c r="D75" s="42"/>
      <c r="E75" s="36"/>
      <c r="F75" s="37">
        <v>96</v>
      </c>
      <c r="G75" s="37">
        <v>9.3000000000000007</v>
      </c>
      <c r="H75" s="43">
        <v>8.6999999999999993</v>
      </c>
      <c r="I75" s="43">
        <v>8.3000000000000007</v>
      </c>
      <c r="J75" s="37">
        <v>6.4</v>
      </c>
      <c r="K75" s="43">
        <v>7.8</v>
      </c>
      <c r="L75" s="43">
        <v>5.3</v>
      </c>
      <c r="M75" s="43">
        <v>6.2</v>
      </c>
      <c r="N75" s="43">
        <v>3.7</v>
      </c>
      <c r="O75" s="43">
        <v>5.9</v>
      </c>
      <c r="P75" s="43">
        <v>5.8</v>
      </c>
      <c r="Q75" s="43">
        <v>4.0999999999999996</v>
      </c>
      <c r="R75" s="43"/>
      <c r="S75" s="43"/>
    </row>
    <row r="76" spans="1:19" x14ac:dyDescent="0.15">
      <c r="A76" s="35" t="s">
        <v>55</v>
      </c>
      <c r="B76" s="42"/>
      <c r="C76" s="42"/>
      <c r="D76" s="42"/>
      <c r="E76" s="36"/>
      <c r="F76" s="37">
        <v>34</v>
      </c>
      <c r="G76" s="37">
        <v>3.3</v>
      </c>
      <c r="H76" s="43">
        <v>3</v>
      </c>
      <c r="I76" s="43">
        <v>3.4</v>
      </c>
      <c r="J76" s="37">
        <v>4.2</v>
      </c>
      <c r="K76" s="43">
        <v>3.1</v>
      </c>
      <c r="L76" s="43">
        <v>4</v>
      </c>
      <c r="M76" s="43">
        <v>4.2</v>
      </c>
      <c r="N76" s="43">
        <v>4.2</v>
      </c>
      <c r="O76" s="43">
        <v>5.6</v>
      </c>
      <c r="P76" s="43">
        <v>5.8</v>
      </c>
      <c r="Q76" s="43">
        <v>5.7</v>
      </c>
      <c r="R76" s="43"/>
      <c r="S76" s="43"/>
    </row>
    <row r="77" spans="1:19" x14ac:dyDescent="0.15">
      <c r="A77" s="35" t="s">
        <v>174</v>
      </c>
      <c r="B77" s="42"/>
      <c r="C77" s="42"/>
      <c r="D77" s="42"/>
      <c r="E77" s="36"/>
      <c r="F77" s="37">
        <v>3</v>
      </c>
      <c r="G77" s="37">
        <v>0.3</v>
      </c>
      <c r="H77" s="43">
        <v>0.4</v>
      </c>
      <c r="I77" s="43">
        <v>0.1</v>
      </c>
      <c r="J77" s="37"/>
      <c r="K77" s="43"/>
      <c r="L77" s="43"/>
      <c r="M77" s="43"/>
      <c r="N77" s="43"/>
      <c r="O77" s="43"/>
      <c r="P77" s="43"/>
      <c r="Q77" s="43"/>
      <c r="R77" s="43"/>
      <c r="S77" s="43"/>
    </row>
    <row r="78" spans="1:19" x14ac:dyDescent="0.15">
      <c r="A78" s="35" t="s">
        <v>175</v>
      </c>
      <c r="B78" s="42"/>
      <c r="C78" s="42"/>
      <c r="D78" s="42"/>
      <c r="E78" s="36"/>
      <c r="F78" s="37">
        <v>20</v>
      </c>
      <c r="G78" s="37">
        <v>1.9</v>
      </c>
      <c r="H78" s="43">
        <v>1.7</v>
      </c>
      <c r="I78" s="43">
        <v>2.4</v>
      </c>
      <c r="J78" s="37"/>
      <c r="K78" s="43"/>
      <c r="L78" s="43"/>
      <c r="M78" s="43"/>
      <c r="N78" s="43"/>
      <c r="O78" s="43"/>
      <c r="P78" s="43"/>
      <c r="Q78" s="43"/>
      <c r="R78" s="43"/>
      <c r="S78" s="43"/>
    </row>
    <row r="79" spans="1:19" x14ac:dyDescent="0.15">
      <c r="A79" s="35" t="s">
        <v>176</v>
      </c>
      <c r="B79" s="42"/>
      <c r="C79" s="42"/>
      <c r="D79" s="42"/>
      <c r="E79" s="36"/>
      <c r="F79" s="37">
        <v>8</v>
      </c>
      <c r="G79" s="37">
        <v>0.8</v>
      </c>
      <c r="H79" s="43">
        <v>1.3</v>
      </c>
      <c r="I79" s="43">
        <v>1.4</v>
      </c>
      <c r="J79" s="37"/>
      <c r="K79" s="43"/>
      <c r="L79" s="43"/>
      <c r="M79" s="43"/>
      <c r="N79" s="43"/>
      <c r="O79" s="43"/>
      <c r="P79" s="43"/>
      <c r="Q79" s="43"/>
      <c r="R79" s="43"/>
      <c r="S79" s="43"/>
    </row>
    <row r="80" spans="1:19" x14ac:dyDescent="0.15">
      <c r="A80" s="35" t="s">
        <v>19</v>
      </c>
      <c r="B80" s="42"/>
      <c r="C80" s="42"/>
      <c r="D80" s="42"/>
      <c r="E80" s="36"/>
      <c r="F80" s="37">
        <v>14</v>
      </c>
      <c r="G80" s="37">
        <v>1.4</v>
      </c>
      <c r="H80" s="43">
        <v>2</v>
      </c>
      <c r="I80" s="43">
        <v>1.5</v>
      </c>
      <c r="J80" s="37">
        <v>1.4</v>
      </c>
      <c r="K80" s="43">
        <v>1.4</v>
      </c>
      <c r="L80" s="43">
        <v>2.6</v>
      </c>
      <c r="M80" s="43">
        <v>2.2999999999999998</v>
      </c>
      <c r="N80" s="43">
        <v>2.1</v>
      </c>
      <c r="O80" s="43">
        <v>1.8</v>
      </c>
      <c r="P80" s="43">
        <v>2.7</v>
      </c>
      <c r="Q80" s="43">
        <v>2.6</v>
      </c>
      <c r="R80" s="43">
        <v>3.3</v>
      </c>
      <c r="S80" s="43">
        <v>2.5</v>
      </c>
    </row>
    <row r="81" spans="1:19" x14ac:dyDescent="0.15">
      <c r="A81" s="167" t="s">
        <v>4</v>
      </c>
      <c r="B81" s="168"/>
      <c r="C81" s="168"/>
      <c r="D81" s="168"/>
      <c r="E81" s="169"/>
      <c r="F81" s="37">
        <f t="shared" ref="F81:N81" si="4">SUM(F66:F80)</f>
        <v>1036</v>
      </c>
      <c r="G81" s="37">
        <f>SUM(G66:G80)</f>
        <v>100</v>
      </c>
      <c r="H81" s="37">
        <f t="shared" si="4"/>
        <v>100.00000000000001</v>
      </c>
      <c r="I81" s="37">
        <f t="shared" si="4"/>
        <v>100.00000000000001</v>
      </c>
      <c r="J81" s="37">
        <f t="shared" si="4"/>
        <v>100.00000000000001</v>
      </c>
      <c r="K81" s="45">
        <f t="shared" si="4"/>
        <v>99.999999999999986</v>
      </c>
      <c r="L81" s="45">
        <f t="shared" si="4"/>
        <v>99.999999999999986</v>
      </c>
      <c r="M81" s="45">
        <f t="shared" si="4"/>
        <v>100</v>
      </c>
      <c r="N81" s="45">
        <f t="shared" si="4"/>
        <v>99.999999999999986</v>
      </c>
      <c r="O81" s="45">
        <v>100</v>
      </c>
      <c r="P81" s="45">
        <v>100</v>
      </c>
      <c r="Q81" s="45">
        <v>100</v>
      </c>
      <c r="R81" s="45">
        <v>100</v>
      </c>
      <c r="S81" s="45">
        <v>100</v>
      </c>
    </row>
    <row r="83" spans="1:19" ht="18.75" customHeight="1" x14ac:dyDescent="0.15">
      <c r="A83" s="26" t="s">
        <v>145</v>
      </c>
    </row>
    <row r="84" spans="1:19" x14ac:dyDescent="0.15">
      <c r="A84" s="27"/>
      <c r="B84" s="28"/>
      <c r="C84" s="29" t="s">
        <v>180</v>
      </c>
      <c r="D84" s="29" t="s">
        <v>180</v>
      </c>
      <c r="E84" s="29" t="s">
        <v>178</v>
      </c>
      <c r="F84" s="29" t="s">
        <v>170</v>
      </c>
      <c r="G84" s="29" t="s">
        <v>168</v>
      </c>
      <c r="H84" s="29" t="s">
        <v>165</v>
      </c>
      <c r="I84" s="29" t="s">
        <v>139</v>
      </c>
      <c r="J84" s="29" t="s">
        <v>121</v>
      </c>
      <c r="K84" s="29" t="s">
        <v>107</v>
      </c>
      <c r="L84" s="29" t="s">
        <v>99</v>
      </c>
      <c r="M84" s="29" t="s">
        <v>5</v>
      </c>
      <c r="N84" s="29" t="s">
        <v>6</v>
      </c>
      <c r="O84" s="29" t="s">
        <v>7</v>
      </c>
      <c r="P84" s="29" t="s">
        <v>8</v>
      </c>
    </row>
    <row r="85" spans="1:19" x14ac:dyDescent="0.15">
      <c r="A85" s="31"/>
      <c r="B85" s="32"/>
      <c r="C85" s="33" t="s">
        <v>119</v>
      </c>
      <c r="D85" s="33" t="s">
        <v>9</v>
      </c>
      <c r="E85" s="33" t="s">
        <v>9</v>
      </c>
      <c r="F85" s="33" t="s">
        <v>9</v>
      </c>
      <c r="G85" s="33" t="s">
        <v>9</v>
      </c>
      <c r="H85" s="34" t="s">
        <v>9</v>
      </c>
      <c r="I85" s="34" t="s">
        <v>9</v>
      </c>
      <c r="J85" s="34" t="s">
        <v>9</v>
      </c>
      <c r="K85" s="34" t="s">
        <v>9</v>
      </c>
      <c r="L85" s="34" t="s">
        <v>9</v>
      </c>
      <c r="M85" s="34" t="s">
        <v>9</v>
      </c>
      <c r="N85" s="34" t="s">
        <v>9</v>
      </c>
      <c r="O85" s="34" t="s">
        <v>9</v>
      </c>
      <c r="P85" s="34" t="s">
        <v>9</v>
      </c>
    </row>
    <row r="86" spans="1:19" x14ac:dyDescent="0.15">
      <c r="A86" s="35" t="s">
        <v>21</v>
      </c>
      <c r="B86" s="36"/>
      <c r="C86" s="37">
        <v>16</v>
      </c>
      <c r="D86" s="37">
        <v>4.5</v>
      </c>
      <c r="E86" s="43">
        <v>5.3</v>
      </c>
      <c r="F86" s="43">
        <v>2.5</v>
      </c>
      <c r="G86" s="37">
        <v>4.5</v>
      </c>
      <c r="H86" s="39">
        <v>1.8</v>
      </c>
      <c r="I86" s="39">
        <v>4</v>
      </c>
      <c r="J86" s="39">
        <v>2.5</v>
      </c>
      <c r="K86" s="39">
        <v>2.4</v>
      </c>
      <c r="L86" s="39">
        <v>3.4</v>
      </c>
      <c r="M86" s="39">
        <v>2.2999999999999998</v>
      </c>
      <c r="N86" s="39">
        <v>3.6</v>
      </c>
      <c r="O86" s="39">
        <v>1.8</v>
      </c>
      <c r="P86" s="39">
        <v>3.3</v>
      </c>
    </row>
    <row r="87" spans="1:19" x14ac:dyDescent="0.15">
      <c r="A87" s="35" t="s">
        <v>23</v>
      </c>
      <c r="B87" s="36"/>
      <c r="C87" s="37">
        <v>125</v>
      </c>
      <c r="D87" s="37">
        <v>34.799999999999997</v>
      </c>
      <c r="E87" s="43">
        <v>34.4</v>
      </c>
      <c r="F87" s="43">
        <v>33.9</v>
      </c>
      <c r="G87" s="37">
        <v>38.700000000000003</v>
      </c>
      <c r="H87" s="39">
        <v>37.1</v>
      </c>
      <c r="I87" s="39">
        <v>31.4</v>
      </c>
      <c r="J87" s="39">
        <v>32.299999999999997</v>
      </c>
      <c r="K87" s="39">
        <v>30.4</v>
      </c>
      <c r="L87" s="39">
        <v>28.5</v>
      </c>
      <c r="M87" s="39">
        <v>33</v>
      </c>
      <c r="N87" s="39">
        <v>27.7</v>
      </c>
      <c r="O87" s="39">
        <v>24.2</v>
      </c>
      <c r="P87" s="39">
        <v>25.1</v>
      </c>
    </row>
    <row r="88" spans="1:19" x14ac:dyDescent="0.15">
      <c r="A88" s="35" t="s">
        <v>57</v>
      </c>
      <c r="B88" s="36"/>
      <c r="C88" s="37">
        <v>3</v>
      </c>
      <c r="D88" s="37">
        <v>0.8</v>
      </c>
      <c r="E88" s="43">
        <v>2.1</v>
      </c>
      <c r="F88" s="43">
        <v>1.4</v>
      </c>
      <c r="G88" s="37">
        <v>1.2</v>
      </c>
      <c r="H88" s="39">
        <v>0.3</v>
      </c>
      <c r="I88" s="39">
        <v>0.6</v>
      </c>
      <c r="J88" s="39">
        <v>0.3</v>
      </c>
      <c r="K88" s="39">
        <v>0.9</v>
      </c>
      <c r="L88" s="39">
        <v>1.3</v>
      </c>
      <c r="M88" s="39">
        <v>1.6</v>
      </c>
      <c r="N88" s="39">
        <v>0.8</v>
      </c>
      <c r="O88" s="39">
        <v>1.6</v>
      </c>
      <c r="P88" s="39">
        <v>0</v>
      </c>
    </row>
    <row r="89" spans="1:19" x14ac:dyDescent="0.15">
      <c r="A89" s="35" t="s">
        <v>58</v>
      </c>
      <c r="B89" s="36"/>
      <c r="C89" s="37">
        <v>8</v>
      </c>
      <c r="D89" s="37">
        <v>2.2000000000000002</v>
      </c>
      <c r="E89" s="43">
        <v>3.2</v>
      </c>
      <c r="F89" s="43">
        <v>4.3</v>
      </c>
      <c r="G89" s="37">
        <v>3.9</v>
      </c>
      <c r="H89" s="39">
        <v>3.3</v>
      </c>
      <c r="I89" s="39">
        <v>1.4</v>
      </c>
      <c r="J89" s="39">
        <v>2.2000000000000002</v>
      </c>
      <c r="K89" s="39">
        <v>3</v>
      </c>
      <c r="L89" s="39">
        <v>1.7</v>
      </c>
      <c r="M89" s="39">
        <v>1.6</v>
      </c>
      <c r="N89" s="39">
        <v>1.1000000000000001</v>
      </c>
      <c r="O89" s="39">
        <v>2.1</v>
      </c>
      <c r="P89" s="39">
        <v>0.8</v>
      </c>
    </row>
    <row r="90" spans="1:19" x14ac:dyDescent="0.15">
      <c r="A90" s="160" t="s">
        <v>59</v>
      </c>
      <c r="B90" s="162"/>
      <c r="C90" s="37">
        <v>203</v>
      </c>
      <c r="D90" s="37">
        <v>56.6</v>
      </c>
      <c r="E90" s="43">
        <v>54</v>
      </c>
      <c r="F90" s="43">
        <v>56.4</v>
      </c>
      <c r="G90" s="37">
        <v>51.4</v>
      </c>
      <c r="H90" s="39">
        <v>56.9</v>
      </c>
      <c r="I90" s="39">
        <v>61.1</v>
      </c>
      <c r="J90" s="39">
        <v>60.9</v>
      </c>
      <c r="K90" s="39">
        <v>61.5</v>
      </c>
      <c r="L90" s="39">
        <v>62.8</v>
      </c>
      <c r="M90" s="39">
        <v>60.5</v>
      </c>
      <c r="N90" s="39">
        <v>65.400000000000006</v>
      </c>
      <c r="O90" s="39">
        <v>68</v>
      </c>
      <c r="P90" s="39">
        <v>69.8</v>
      </c>
    </row>
    <row r="91" spans="1:19" x14ac:dyDescent="0.15">
      <c r="A91" s="35" t="s">
        <v>19</v>
      </c>
      <c r="B91" s="36"/>
      <c r="C91" s="37">
        <v>4</v>
      </c>
      <c r="D91" s="37">
        <v>1.1000000000000001</v>
      </c>
      <c r="E91" s="43">
        <v>1.1000000000000001</v>
      </c>
      <c r="F91" s="43">
        <v>1.4</v>
      </c>
      <c r="G91" s="37">
        <v>0.3</v>
      </c>
      <c r="H91" s="39">
        <v>0.6</v>
      </c>
      <c r="I91" s="39">
        <v>1.4</v>
      </c>
      <c r="J91" s="39">
        <v>1.8</v>
      </c>
      <c r="K91" s="39">
        <v>1.8</v>
      </c>
      <c r="L91" s="39">
        <v>2.2999999999999998</v>
      </c>
      <c r="M91" s="39">
        <v>1</v>
      </c>
      <c r="N91" s="39">
        <v>1.4</v>
      </c>
      <c r="O91" s="39">
        <v>2.2999999999999998</v>
      </c>
      <c r="P91" s="39">
        <v>1</v>
      </c>
    </row>
    <row r="92" spans="1:19" x14ac:dyDescent="0.15">
      <c r="A92" s="167" t="s">
        <v>4</v>
      </c>
      <c r="B92" s="169"/>
      <c r="C92" s="37">
        <f>SUM(C80:C91)</f>
        <v>359</v>
      </c>
      <c r="D92" s="37">
        <f>SUM(D86:D91)</f>
        <v>100</v>
      </c>
      <c r="E92" s="65">
        <f>SUM(E86:E91)</f>
        <v>100.1</v>
      </c>
      <c r="F92" s="65">
        <f t="shared" ref="F92:K92" si="5">SUM(F86:F91)</f>
        <v>99.9</v>
      </c>
      <c r="G92" s="37">
        <f t="shared" si="5"/>
        <v>100</v>
      </c>
      <c r="H92" s="65">
        <f t="shared" si="5"/>
        <v>99.999999999999986</v>
      </c>
      <c r="I92" s="65">
        <f t="shared" si="5"/>
        <v>99.9</v>
      </c>
      <c r="J92" s="65">
        <f t="shared" si="5"/>
        <v>99.999999999999986</v>
      </c>
      <c r="K92" s="65">
        <f t="shared" si="5"/>
        <v>99.999999999999986</v>
      </c>
      <c r="L92" s="65">
        <v>100</v>
      </c>
      <c r="M92" s="65">
        <v>100</v>
      </c>
      <c r="N92" s="65">
        <v>100</v>
      </c>
      <c r="O92" s="65">
        <v>100</v>
      </c>
      <c r="P92" s="65">
        <v>100</v>
      </c>
    </row>
    <row r="94" spans="1:19" ht="18.75" customHeight="1" x14ac:dyDescent="0.15">
      <c r="A94" s="26" t="s">
        <v>146</v>
      </c>
    </row>
    <row r="95" spans="1:19" x14ac:dyDescent="0.15">
      <c r="A95" s="27"/>
      <c r="B95" s="28"/>
      <c r="C95" s="29" t="s">
        <v>180</v>
      </c>
      <c r="D95" s="29" t="s">
        <v>180</v>
      </c>
      <c r="E95" s="29" t="s">
        <v>178</v>
      </c>
      <c r="F95" s="29" t="s">
        <v>170</v>
      </c>
      <c r="G95" s="29" t="s">
        <v>168</v>
      </c>
      <c r="H95" s="29" t="s">
        <v>165</v>
      </c>
      <c r="I95" s="29" t="s">
        <v>139</v>
      </c>
      <c r="J95" s="29" t="s">
        <v>121</v>
      </c>
      <c r="K95" s="29" t="s">
        <v>107</v>
      </c>
      <c r="L95" s="29" t="s">
        <v>99</v>
      </c>
      <c r="M95" s="29" t="s">
        <v>5</v>
      </c>
      <c r="N95" s="29" t="s">
        <v>6</v>
      </c>
      <c r="O95" s="29" t="s">
        <v>7</v>
      </c>
      <c r="P95" s="29" t="s">
        <v>8</v>
      </c>
    </row>
    <row r="96" spans="1:19" x14ac:dyDescent="0.15">
      <c r="A96" s="31"/>
      <c r="B96" s="32"/>
      <c r="C96" s="33" t="s">
        <v>119</v>
      </c>
      <c r="D96" s="33" t="s">
        <v>9</v>
      </c>
      <c r="E96" s="33" t="s">
        <v>9</v>
      </c>
      <c r="F96" s="33" t="s">
        <v>9</v>
      </c>
      <c r="G96" s="33" t="s">
        <v>9</v>
      </c>
      <c r="H96" s="34" t="s">
        <v>9</v>
      </c>
      <c r="I96" s="34" t="s">
        <v>9</v>
      </c>
      <c r="J96" s="34" t="s">
        <v>9</v>
      </c>
      <c r="K96" s="34" t="s">
        <v>9</v>
      </c>
      <c r="L96" s="34" t="s">
        <v>9</v>
      </c>
      <c r="M96" s="34" t="s">
        <v>9</v>
      </c>
      <c r="N96" s="34" t="s">
        <v>9</v>
      </c>
      <c r="O96" s="34" t="s">
        <v>9</v>
      </c>
      <c r="P96" s="34" t="s">
        <v>9</v>
      </c>
    </row>
    <row r="97" spans="1:18" x14ac:dyDescent="0.15">
      <c r="A97" s="160" t="s">
        <v>61</v>
      </c>
      <c r="B97" s="162"/>
      <c r="C97" s="37">
        <v>75</v>
      </c>
      <c r="D97" s="37">
        <v>20.9</v>
      </c>
      <c r="E97" s="43">
        <v>21.4</v>
      </c>
      <c r="F97" s="43">
        <v>20.399999999999999</v>
      </c>
      <c r="G97" s="39">
        <v>21</v>
      </c>
      <c r="H97" s="39">
        <v>22.2</v>
      </c>
      <c r="I97" s="39">
        <v>16.899999999999999</v>
      </c>
      <c r="J97" s="39">
        <v>12.8</v>
      </c>
      <c r="K97" s="39">
        <v>16.8</v>
      </c>
      <c r="L97" s="39">
        <v>13.3</v>
      </c>
      <c r="M97" s="39">
        <v>14.4</v>
      </c>
      <c r="N97" s="39">
        <v>12.4</v>
      </c>
      <c r="O97" s="39">
        <v>12</v>
      </c>
      <c r="P97" s="39">
        <v>9.1999999999999993</v>
      </c>
    </row>
    <row r="98" spans="1:18" x14ac:dyDescent="0.15">
      <c r="A98" s="160" t="s">
        <v>62</v>
      </c>
      <c r="B98" s="162"/>
      <c r="C98" s="37">
        <v>198</v>
      </c>
      <c r="D98" s="37">
        <v>55.1</v>
      </c>
      <c r="E98" s="43">
        <v>56.4</v>
      </c>
      <c r="F98" s="43">
        <v>52.5</v>
      </c>
      <c r="G98" s="37">
        <v>53.7</v>
      </c>
      <c r="H98" s="39">
        <v>52.3</v>
      </c>
      <c r="I98" s="39">
        <v>47.4</v>
      </c>
      <c r="J98" s="39">
        <v>54.7</v>
      </c>
      <c r="K98" s="39">
        <v>45.1</v>
      </c>
      <c r="L98" s="39">
        <v>46.5</v>
      </c>
      <c r="M98" s="39">
        <v>54.5</v>
      </c>
      <c r="N98" s="39">
        <v>48.8</v>
      </c>
      <c r="O98" s="39">
        <v>48.8</v>
      </c>
      <c r="P98" s="39">
        <v>50.8</v>
      </c>
    </row>
    <row r="99" spans="1:18" x14ac:dyDescent="0.15">
      <c r="A99" s="35" t="s">
        <v>63</v>
      </c>
      <c r="B99" s="36"/>
      <c r="C99" s="37">
        <v>47</v>
      </c>
      <c r="D99" s="37">
        <v>13.1</v>
      </c>
      <c r="E99" s="43">
        <v>14.2</v>
      </c>
      <c r="F99" s="43">
        <v>15.4</v>
      </c>
      <c r="G99" s="37">
        <v>13.7</v>
      </c>
      <c r="H99" s="39">
        <v>15.5</v>
      </c>
      <c r="I99" s="39">
        <v>16.600000000000001</v>
      </c>
      <c r="J99" s="39">
        <v>18.399999999999999</v>
      </c>
      <c r="K99" s="39">
        <v>23.4</v>
      </c>
      <c r="L99" s="39">
        <v>24.3</v>
      </c>
      <c r="M99" s="39">
        <v>17.7</v>
      </c>
      <c r="N99" s="39">
        <v>26.2</v>
      </c>
      <c r="O99" s="39">
        <v>22.5</v>
      </c>
      <c r="P99" s="39">
        <v>22.2</v>
      </c>
    </row>
    <row r="100" spans="1:18" x14ac:dyDescent="0.15">
      <c r="A100" s="35" t="s">
        <v>88</v>
      </c>
      <c r="B100" s="36"/>
      <c r="C100" s="37">
        <v>39</v>
      </c>
      <c r="D100" s="37">
        <v>10.9</v>
      </c>
      <c r="E100" s="43">
        <v>8</v>
      </c>
      <c r="F100" s="43">
        <v>11.8</v>
      </c>
      <c r="G100" s="37">
        <v>11.6</v>
      </c>
      <c r="H100" s="39">
        <v>10</v>
      </c>
      <c r="I100" s="39">
        <v>19.100000000000001</v>
      </c>
      <c r="J100" s="39">
        <v>14.1</v>
      </c>
      <c r="K100" s="39">
        <v>14.7</v>
      </c>
      <c r="L100" s="39">
        <v>15.9</v>
      </c>
      <c r="M100" s="39">
        <v>13.4</v>
      </c>
      <c r="N100" s="39">
        <v>12.7</v>
      </c>
      <c r="O100" s="39">
        <v>16.7</v>
      </c>
      <c r="P100" s="39">
        <v>17.899999999999999</v>
      </c>
    </row>
    <row r="101" spans="1:18" x14ac:dyDescent="0.15">
      <c r="A101" s="167" t="s">
        <v>4</v>
      </c>
      <c r="B101" s="169"/>
      <c r="C101" s="46">
        <f t="shared" ref="C101:L101" si="6">SUM(C97:C100)</f>
        <v>359</v>
      </c>
      <c r="D101" s="46">
        <f>SUM(D97:D100)</f>
        <v>100</v>
      </c>
      <c r="E101" s="54">
        <f t="shared" si="6"/>
        <v>100</v>
      </c>
      <c r="F101" s="54">
        <f t="shared" si="6"/>
        <v>100.10000000000001</v>
      </c>
      <c r="G101" s="46">
        <f t="shared" si="6"/>
        <v>100</v>
      </c>
      <c r="H101" s="64">
        <f t="shared" si="6"/>
        <v>100</v>
      </c>
      <c r="I101" s="64">
        <f t="shared" si="6"/>
        <v>100</v>
      </c>
      <c r="J101" s="64">
        <f t="shared" si="6"/>
        <v>100</v>
      </c>
      <c r="K101" s="64">
        <f t="shared" si="6"/>
        <v>100.00000000000001</v>
      </c>
      <c r="L101" s="64">
        <f t="shared" si="6"/>
        <v>100</v>
      </c>
      <c r="M101" s="64">
        <v>100</v>
      </c>
      <c r="N101" s="64">
        <v>100</v>
      </c>
      <c r="O101" s="64">
        <v>100</v>
      </c>
      <c r="P101" s="64">
        <v>100</v>
      </c>
    </row>
    <row r="103" spans="1:18" ht="18.75" customHeight="1" x14ac:dyDescent="0.15">
      <c r="A103" s="26" t="s">
        <v>159</v>
      </c>
    </row>
    <row r="104" spans="1:18" x14ac:dyDescent="0.15">
      <c r="A104" s="27"/>
      <c r="B104" s="28"/>
      <c r="C104" s="29" t="s">
        <v>180</v>
      </c>
      <c r="D104" s="29" t="s">
        <v>180</v>
      </c>
      <c r="E104" s="29" t="s">
        <v>178</v>
      </c>
      <c r="F104" s="29" t="s">
        <v>170</v>
      </c>
      <c r="G104" s="29" t="s">
        <v>168</v>
      </c>
      <c r="H104" s="29" t="s">
        <v>165</v>
      </c>
      <c r="I104" s="29" t="s">
        <v>139</v>
      </c>
      <c r="J104" s="29" t="s">
        <v>121</v>
      </c>
      <c r="K104" s="29" t="s">
        <v>107</v>
      </c>
      <c r="L104" s="29" t="s">
        <v>99</v>
      </c>
      <c r="M104" s="29" t="s">
        <v>5</v>
      </c>
      <c r="N104" s="29" t="s">
        <v>6</v>
      </c>
      <c r="O104" s="29" t="s">
        <v>7</v>
      </c>
      <c r="P104" s="29" t="s">
        <v>8</v>
      </c>
    </row>
    <row r="105" spans="1:18" x14ac:dyDescent="0.15">
      <c r="A105" s="31"/>
      <c r="B105" s="32"/>
      <c r="C105" s="33" t="s">
        <v>119</v>
      </c>
      <c r="D105" s="33" t="s">
        <v>9</v>
      </c>
      <c r="E105" s="33" t="s">
        <v>9</v>
      </c>
      <c r="F105" s="33" t="s">
        <v>9</v>
      </c>
      <c r="G105" s="33" t="s">
        <v>9</v>
      </c>
      <c r="H105" s="34" t="s">
        <v>9</v>
      </c>
      <c r="I105" s="34" t="s">
        <v>9</v>
      </c>
      <c r="J105" s="34" t="s">
        <v>9</v>
      </c>
      <c r="K105" s="34" t="s">
        <v>9</v>
      </c>
      <c r="L105" s="34" t="s">
        <v>9</v>
      </c>
      <c r="M105" s="34" t="s">
        <v>9</v>
      </c>
      <c r="N105" s="34" t="s">
        <v>9</v>
      </c>
      <c r="O105" s="34" t="s">
        <v>9</v>
      </c>
      <c r="P105" s="34" t="s">
        <v>9</v>
      </c>
    </row>
    <row r="106" spans="1:18" x14ac:dyDescent="0.15">
      <c r="A106" s="35" t="s">
        <v>160</v>
      </c>
      <c r="B106" s="36"/>
      <c r="C106" s="37">
        <v>241</v>
      </c>
      <c r="D106" s="37">
        <v>67.099999999999994</v>
      </c>
      <c r="E106" s="37">
        <v>65.599999999999994</v>
      </c>
      <c r="F106" s="37">
        <v>61.5</v>
      </c>
      <c r="G106" s="37">
        <v>65.599999999999994</v>
      </c>
      <c r="H106" s="39">
        <v>72.3</v>
      </c>
      <c r="I106" s="39">
        <v>63.3</v>
      </c>
      <c r="J106" s="39">
        <v>61.8</v>
      </c>
      <c r="K106" s="39">
        <v>57.8</v>
      </c>
      <c r="L106" s="39">
        <v>59.7</v>
      </c>
      <c r="M106" s="39">
        <v>65.3</v>
      </c>
      <c r="N106" s="39">
        <v>67</v>
      </c>
      <c r="O106" s="39">
        <v>63.6</v>
      </c>
      <c r="P106" s="39">
        <v>50.3</v>
      </c>
    </row>
    <row r="107" spans="1:18" x14ac:dyDescent="0.15">
      <c r="A107" s="35" t="s">
        <v>161</v>
      </c>
      <c r="B107" s="36"/>
      <c r="C107" s="37">
        <v>71</v>
      </c>
      <c r="D107" s="37">
        <v>19.8</v>
      </c>
      <c r="E107" s="37">
        <v>19.2</v>
      </c>
      <c r="F107" s="37">
        <v>21.6</v>
      </c>
      <c r="G107" s="37">
        <v>21.2</v>
      </c>
      <c r="H107" s="39">
        <v>16.899999999999999</v>
      </c>
      <c r="I107" s="39">
        <v>17.3</v>
      </c>
      <c r="J107" s="39">
        <v>21.1</v>
      </c>
      <c r="K107" s="39">
        <v>26.9</v>
      </c>
      <c r="L107" s="39">
        <v>24.3</v>
      </c>
      <c r="M107" s="39">
        <v>20.6</v>
      </c>
      <c r="N107" s="39">
        <v>19.7</v>
      </c>
      <c r="O107" s="39">
        <v>19.3</v>
      </c>
      <c r="P107" s="39">
        <v>29</v>
      </c>
    </row>
    <row r="108" spans="1:18" x14ac:dyDescent="0.15">
      <c r="A108" s="35" t="s">
        <v>88</v>
      </c>
      <c r="B108" s="36"/>
      <c r="C108" s="37">
        <v>47</v>
      </c>
      <c r="D108" s="37">
        <v>13.1</v>
      </c>
      <c r="E108" s="37">
        <v>15.2</v>
      </c>
      <c r="F108" s="37">
        <v>16.899999999999999</v>
      </c>
      <c r="G108" s="37">
        <v>13.2</v>
      </c>
      <c r="H108" s="39">
        <v>10.8</v>
      </c>
      <c r="I108" s="39">
        <v>19.399999999999999</v>
      </c>
      <c r="J108" s="39">
        <v>17.100000000000001</v>
      </c>
      <c r="K108" s="39">
        <v>15.3</v>
      </c>
      <c r="L108" s="39">
        <v>16</v>
      </c>
      <c r="M108" s="39">
        <v>14.1</v>
      </c>
      <c r="N108" s="39">
        <v>13.3</v>
      </c>
      <c r="O108" s="39">
        <v>17.100000000000001</v>
      </c>
      <c r="P108" s="39">
        <v>20.7</v>
      </c>
    </row>
    <row r="109" spans="1:18" x14ac:dyDescent="0.15">
      <c r="A109" s="167" t="s">
        <v>4</v>
      </c>
      <c r="B109" s="169"/>
      <c r="C109" s="46">
        <f t="shared" ref="C109:L109" si="7">SUM(C106:C108)</f>
        <v>359</v>
      </c>
      <c r="D109" s="46">
        <f>SUM(D106:D108)</f>
        <v>99.999999999999986</v>
      </c>
      <c r="E109" s="46">
        <f t="shared" si="7"/>
        <v>100</v>
      </c>
      <c r="F109" s="46">
        <f t="shared" si="7"/>
        <v>100</v>
      </c>
      <c r="G109" s="46">
        <f t="shared" si="7"/>
        <v>100</v>
      </c>
      <c r="H109" s="64">
        <f t="shared" si="7"/>
        <v>99.999999999999986</v>
      </c>
      <c r="I109" s="64">
        <f t="shared" si="7"/>
        <v>100</v>
      </c>
      <c r="J109" s="64">
        <f t="shared" si="7"/>
        <v>100</v>
      </c>
      <c r="K109" s="64">
        <f t="shared" si="7"/>
        <v>99.999999999999986</v>
      </c>
      <c r="L109" s="64">
        <f t="shared" si="7"/>
        <v>100</v>
      </c>
      <c r="M109" s="64">
        <v>100</v>
      </c>
      <c r="N109" s="64">
        <v>100</v>
      </c>
      <c r="O109" s="64">
        <v>100</v>
      </c>
      <c r="P109" s="64">
        <v>100</v>
      </c>
    </row>
    <row r="111" spans="1:18" ht="18.75" customHeight="1" x14ac:dyDescent="0.15">
      <c r="A111" s="26" t="s">
        <v>147</v>
      </c>
    </row>
    <row r="112" spans="1:18" x14ac:dyDescent="0.15">
      <c r="A112" s="27"/>
      <c r="B112" s="40"/>
      <c r="C112" s="40"/>
      <c r="D112" s="28"/>
      <c r="E112" s="29" t="s">
        <v>180</v>
      </c>
      <c r="F112" s="29" t="s">
        <v>180</v>
      </c>
      <c r="G112" s="29" t="s">
        <v>178</v>
      </c>
      <c r="H112" s="29" t="s">
        <v>170</v>
      </c>
      <c r="I112" s="29" t="s">
        <v>168</v>
      </c>
      <c r="J112" s="29" t="s">
        <v>165</v>
      </c>
      <c r="K112" s="29" t="s">
        <v>139</v>
      </c>
      <c r="L112" s="29" t="s">
        <v>121</v>
      </c>
      <c r="M112" s="29" t="s">
        <v>107</v>
      </c>
      <c r="N112" s="29" t="s">
        <v>99</v>
      </c>
      <c r="O112" s="29" t="s">
        <v>5</v>
      </c>
      <c r="P112" s="29" t="s">
        <v>6</v>
      </c>
      <c r="Q112" s="29" t="s">
        <v>7</v>
      </c>
      <c r="R112" s="55" t="s">
        <v>8</v>
      </c>
    </row>
    <row r="113" spans="1:18" x14ac:dyDescent="0.15">
      <c r="A113" s="164" t="s">
        <v>120</v>
      </c>
      <c r="B113" s="165"/>
      <c r="C113" s="165"/>
      <c r="D113" s="166"/>
      <c r="E113" s="33" t="s">
        <v>119</v>
      </c>
      <c r="F113" s="33" t="s">
        <v>9</v>
      </c>
      <c r="G113" s="33" t="s">
        <v>9</v>
      </c>
      <c r="H113" s="33" t="s">
        <v>9</v>
      </c>
      <c r="I113" s="33" t="s">
        <v>9</v>
      </c>
      <c r="J113" s="34" t="s">
        <v>9</v>
      </c>
      <c r="K113" s="34" t="s">
        <v>9</v>
      </c>
      <c r="L113" s="34" t="s">
        <v>9</v>
      </c>
      <c r="M113" s="34" t="s">
        <v>9</v>
      </c>
      <c r="N113" s="34" t="s">
        <v>9</v>
      </c>
      <c r="O113" s="34" t="s">
        <v>9</v>
      </c>
      <c r="P113" s="34" t="s">
        <v>9</v>
      </c>
      <c r="Q113" s="34" t="s">
        <v>9</v>
      </c>
      <c r="R113" s="56" t="s">
        <v>9</v>
      </c>
    </row>
    <row r="114" spans="1:18" x14ac:dyDescent="0.15">
      <c r="A114" s="35" t="s">
        <v>71</v>
      </c>
      <c r="B114" s="42"/>
      <c r="C114" s="42"/>
      <c r="D114" s="36"/>
      <c r="E114" s="37">
        <v>130</v>
      </c>
      <c r="F114" s="37">
        <v>36.200000000000003</v>
      </c>
      <c r="G114" s="43">
        <v>36.1</v>
      </c>
      <c r="H114" s="43">
        <v>45.7</v>
      </c>
      <c r="I114" s="39">
        <v>45</v>
      </c>
      <c r="J114" s="39">
        <v>43.7</v>
      </c>
      <c r="K114" s="39">
        <v>51.6</v>
      </c>
      <c r="L114" s="39">
        <v>43</v>
      </c>
      <c r="M114" s="39">
        <v>39.4</v>
      </c>
      <c r="N114" s="39">
        <v>40.1</v>
      </c>
      <c r="O114" s="39">
        <v>38.799999999999997</v>
      </c>
      <c r="P114" s="39">
        <v>38</v>
      </c>
      <c r="Q114" s="39">
        <v>40.5</v>
      </c>
      <c r="R114" s="57">
        <v>35.799999999999997</v>
      </c>
    </row>
    <row r="115" spans="1:18" x14ac:dyDescent="0.15">
      <c r="A115" s="160" t="s">
        <v>72</v>
      </c>
      <c r="B115" s="161"/>
      <c r="C115" s="161"/>
      <c r="D115" s="162"/>
      <c r="E115" s="37">
        <v>28</v>
      </c>
      <c r="F115" s="37">
        <v>7.8</v>
      </c>
      <c r="G115" s="43">
        <v>10.7</v>
      </c>
      <c r="H115" s="43">
        <v>4.3</v>
      </c>
      <c r="I115" s="39">
        <v>9.1</v>
      </c>
      <c r="J115" s="39">
        <v>9.8000000000000007</v>
      </c>
      <c r="K115" s="39">
        <v>8.1</v>
      </c>
      <c r="L115" s="39">
        <v>7.8</v>
      </c>
      <c r="M115" s="39">
        <v>9.8000000000000007</v>
      </c>
      <c r="N115" s="39">
        <v>12.4</v>
      </c>
      <c r="O115" s="39">
        <v>14.9</v>
      </c>
      <c r="P115" s="39">
        <v>11.8</v>
      </c>
      <c r="Q115" s="39">
        <v>14.2</v>
      </c>
      <c r="R115" s="57">
        <v>14.4</v>
      </c>
    </row>
    <row r="116" spans="1:18" x14ac:dyDescent="0.15">
      <c r="A116" s="160" t="s">
        <v>73</v>
      </c>
      <c r="B116" s="161"/>
      <c r="C116" s="161"/>
      <c r="D116" s="162"/>
      <c r="E116" s="37">
        <v>48</v>
      </c>
      <c r="F116" s="37">
        <v>13.4</v>
      </c>
      <c r="G116" s="43">
        <v>15</v>
      </c>
      <c r="H116" s="43">
        <v>11.9</v>
      </c>
      <c r="I116" s="39">
        <v>8.1999999999999993</v>
      </c>
      <c r="J116" s="39">
        <v>11</v>
      </c>
      <c r="K116" s="39">
        <v>9.6</v>
      </c>
      <c r="L116" s="39">
        <v>10</v>
      </c>
      <c r="M116" s="39">
        <v>11</v>
      </c>
      <c r="N116" s="39">
        <v>10</v>
      </c>
      <c r="O116" s="39">
        <v>11.8</v>
      </c>
      <c r="P116" s="39">
        <v>9.1</v>
      </c>
      <c r="Q116" s="39">
        <v>13.9</v>
      </c>
      <c r="R116" s="57">
        <v>11.6</v>
      </c>
    </row>
    <row r="117" spans="1:18" x14ac:dyDescent="0.15">
      <c r="A117" s="160" t="s">
        <v>118</v>
      </c>
      <c r="B117" s="161"/>
      <c r="C117" s="161"/>
      <c r="D117" s="36"/>
      <c r="E117" s="37">
        <v>52</v>
      </c>
      <c r="F117" s="37">
        <v>14.5</v>
      </c>
      <c r="G117" s="43">
        <v>9.6</v>
      </c>
      <c r="H117" s="43">
        <v>10.8</v>
      </c>
      <c r="I117" s="39">
        <v>12.8</v>
      </c>
      <c r="J117" s="39">
        <v>8</v>
      </c>
      <c r="K117" s="39">
        <v>5.5</v>
      </c>
      <c r="L117" s="39">
        <v>10.6</v>
      </c>
      <c r="M117" s="39">
        <v>10.7</v>
      </c>
      <c r="N117" s="39">
        <v>10.7</v>
      </c>
      <c r="O117" s="39">
        <v>6.6</v>
      </c>
      <c r="P117" s="39">
        <v>12.1</v>
      </c>
      <c r="Q117" s="39">
        <v>7.1</v>
      </c>
      <c r="R117" s="57">
        <v>5.8</v>
      </c>
    </row>
    <row r="118" spans="1:18" x14ac:dyDescent="0.15">
      <c r="A118" s="160" t="s">
        <v>117</v>
      </c>
      <c r="B118" s="161"/>
      <c r="C118" s="161"/>
      <c r="D118" s="36"/>
      <c r="E118" s="37">
        <v>9</v>
      </c>
      <c r="F118" s="37">
        <v>2.5</v>
      </c>
      <c r="G118" s="43">
        <v>4.5</v>
      </c>
      <c r="H118" s="43">
        <v>2.5</v>
      </c>
      <c r="I118" s="39">
        <v>4.3</v>
      </c>
      <c r="J118" s="39">
        <v>2.8</v>
      </c>
      <c r="K118" s="39">
        <v>2.6</v>
      </c>
      <c r="L118" s="39">
        <v>1.9</v>
      </c>
      <c r="M118" s="39">
        <v>3.6</v>
      </c>
      <c r="N118" s="39">
        <v>2.7</v>
      </c>
      <c r="O118" s="39">
        <v>2.2000000000000002</v>
      </c>
      <c r="P118" s="39">
        <v>3</v>
      </c>
      <c r="Q118" s="39">
        <v>1.6</v>
      </c>
      <c r="R118" s="57">
        <v>3</v>
      </c>
    </row>
    <row r="119" spans="1:18" x14ac:dyDescent="0.15">
      <c r="A119" s="160" t="s">
        <v>116</v>
      </c>
      <c r="B119" s="161"/>
      <c r="C119" s="161"/>
      <c r="D119" s="36"/>
      <c r="E119" s="37">
        <v>2</v>
      </c>
      <c r="F119" s="37">
        <v>0.6</v>
      </c>
      <c r="G119" s="43">
        <v>0</v>
      </c>
      <c r="H119" s="43">
        <v>0.4</v>
      </c>
      <c r="I119" s="39">
        <v>0.6</v>
      </c>
      <c r="J119" s="39">
        <v>0.6</v>
      </c>
      <c r="K119" s="39">
        <v>0.9</v>
      </c>
      <c r="L119" s="39">
        <v>0</v>
      </c>
      <c r="M119" s="39">
        <v>0.6</v>
      </c>
      <c r="N119" s="39">
        <v>0.7</v>
      </c>
      <c r="O119" s="39">
        <v>1.8</v>
      </c>
      <c r="P119" s="39">
        <v>0.6</v>
      </c>
      <c r="Q119" s="39">
        <v>1.3</v>
      </c>
      <c r="R119" s="57">
        <v>1.5</v>
      </c>
    </row>
    <row r="120" spans="1:18" x14ac:dyDescent="0.15">
      <c r="A120" s="35" t="s">
        <v>115</v>
      </c>
      <c r="B120" s="42"/>
      <c r="C120" s="42"/>
      <c r="D120" s="36"/>
      <c r="E120" s="37">
        <v>0</v>
      </c>
      <c r="F120" s="37">
        <v>0</v>
      </c>
      <c r="G120" s="43">
        <v>0</v>
      </c>
      <c r="H120" s="43">
        <v>0.4</v>
      </c>
      <c r="I120" s="39">
        <v>0</v>
      </c>
      <c r="J120" s="39">
        <v>0.9</v>
      </c>
      <c r="K120" s="39">
        <v>0</v>
      </c>
      <c r="L120" s="39">
        <v>0.6</v>
      </c>
      <c r="M120" s="39">
        <v>0</v>
      </c>
      <c r="N120" s="39">
        <v>0.7</v>
      </c>
      <c r="O120" s="39">
        <v>0</v>
      </c>
      <c r="P120" s="39">
        <v>0</v>
      </c>
      <c r="Q120" s="39">
        <v>0.3</v>
      </c>
      <c r="R120" s="57">
        <v>1</v>
      </c>
    </row>
    <row r="121" spans="1:18" x14ac:dyDescent="0.15">
      <c r="A121" s="35" t="s">
        <v>114</v>
      </c>
      <c r="B121" s="42"/>
      <c r="C121" s="42"/>
      <c r="D121" s="36"/>
      <c r="E121" s="37">
        <v>4</v>
      </c>
      <c r="F121" s="37">
        <v>1.1000000000000001</v>
      </c>
      <c r="G121" s="43">
        <v>0</v>
      </c>
      <c r="H121" s="43">
        <v>0</v>
      </c>
      <c r="I121" s="39">
        <v>0</v>
      </c>
      <c r="J121" s="39">
        <v>0.3</v>
      </c>
      <c r="K121" s="39">
        <v>0.3</v>
      </c>
      <c r="L121" s="39">
        <v>0.3</v>
      </c>
      <c r="M121" s="39">
        <v>0.6</v>
      </c>
      <c r="N121" s="39">
        <v>0.3</v>
      </c>
      <c r="O121" s="39">
        <v>0.7</v>
      </c>
      <c r="P121" s="39">
        <v>0.8</v>
      </c>
      <c r="Q121" s="39">
        <v>0.3</v>
      </c>
      <c r="R121" s="57">
        <v>1.3</v>
      </c>
    </row>
    <row r="122" spans="1:18" x14ac:dyDescent="0.15">
      <c r="A122" s="160" t="s">
        <v>163</v>
      </c>
      <c r="B122" s="161"/>
      <c r="C122" s="161"/>
      <c r="D122" s="36"/>
      <c r="E122" s="37">
        <v>8</v>
      </c>
      <c r="F122" s="37">
        <v>2.2000000000000002</v>
      </c>
      <c r="G122" s="43">
        <v>1.6</v>
      </c>
      <c r="H122" s="43">
        <v>3.6</v>
      </c>
      <c r="I122" s="39">
        <v>0.6</v>
      </c>
      <c r="J122" s="39">
        <v>2.4</v>
      </c>
      <c r="K122" s="39">
        <v>2.9</v>
      </c>
      <c r="L122" s="39">
        <v>2.8</v>
      </c>
      <c r="M122" s="39">
        <v>4.8</v>
      </c>
      <c r="N122" s="39">
        <v>1.7</v>
      </c>
      <c r="O122" s="39">
        <v>3.1</v>
      </c>
      <c r="P122" s="39">
        <v>3.6</v>
      </c>
      <c r="Q122" s="39">
        <v>2.9</v>
      </c>
      <c r="R122" s="57">
        <v>3.5</v>
      </c>
    </row>
    <row r="123" spans="1:18" x14ac:dyDescent="0.15">
      <c r="A123" s="59" t="s">
        <v>162</v>
      </c>
      <c r="B123" s="60"/>
      <c r="C123" s="60"/>
      <c r="D123" s="36"/>
      <c r="E123" s="37">
        <v>2</v>
      </c>
      <c r="F123" s="37">
        <v>0.6</v>
      </c>
      <c r="G123" s="43">
        <v>0.8</v>
      </c>
      <c r="H123" s="43">
        <v>0.4</v>
      </c>
      <c r="I123" s="39">
        <v>0</v>
      </c>
      <c r="J123" s="39">
        <v>0</v>
      </c>
      <c r="K123" s="39">
        <v>0.3</v>
      </c>
      <c r="L123" s="39">
        <v>0</v>
      </c>
      <c r="M123" s="39">
        <v>0</v>
      </c>
      <c r="N123" s="39">
        <v>0</v>
      </c>
      <c r="O123" s="39">
        <v>0</v>
      </c>
      <c r="P123" s="39">
        <v>0</v>
      </c>
      <c r="Q123" s="39">
        <v>0</v>
      </c>
      <c r="R123" s="39">
        <v>0</v>
      </c>
    </row>
    <row r="124" spans="1:18" x14ac:dyDescent="0.15">
      <c r="A124" s="160" t="s">
        <v>111</v>
      </c>
      <c r="B124" s="161"/>
      <c r="C124" s="161"/>
      <c r="D124" s="36"/>
      <c r="E124" s="37">
        <v>3</v>
      </c>
      <c r="F124" s="37">
        <v>0.8</v>
      </c>
      <c r="G124" s="43">
        <v>0.5</v>
      </c>
      <c r="H124" s="43">
        <v>0</v>
      </c>
      <c r="I124" s="39">
        <v>0.6</v>
      </c>
      <c r="J124" s="39">
        <v>0.6</v>
      </c>
      <c r="K124" s="39">
        <v>1.4</v>
      </c>
      <c r="L124" s="39">
        <v>0.9</v>
      </c>
      <c r="M124" s="39">
        <v>0</v>
      </c>
      <c r="N124" s="39">
        <v>0</v>
      </c>
      <c r="O124" s="39">
        <v>0</v>
      </c>
      <c r="P124" s="39">
        <v>0</v>
      </c>
      <c r="Q124" s="39">
        <v>0</v>
      </c>
      <c r="R124" s="39">
        <v>0</v>
      </c>
    </row>
    <row r="125" spans="1:18" x14ac:dyDescent="0.15">
      <c r="A125" s="160" t="s">
        <v>80</v>
      </c>
      <c r="B125" s="161"/>
      <c r="C125" s="161"/>
      <c r="D125" s="36"/>
      <c r="E125" s="37">
        <v>27</v>
      </c>
      <c r="F125" s="37">
        <v>7.5</v>
      </c>
      <c r="G125" s="43">
        <v>8</v>
      </c>
      <c r="H125" s="43">
        <v>5.4</v>
      </c>
      <c r="I125" s="39">
        <v>4.3</v>
      </c>
      <c r="J125" s="39">
        <v>5.8</v>
      </c>
      <c r="K125" s="39">
        <v>5.2</v>
      </c>
      <c r="L125" s="39">
        <v>9.3000000000000007</v>
      </c>
      <c r="M125" s="39">
        <v>8.1</v>
      </c>
      <c r="N125" s="39">
        <v>8</v>
      </c>
      <c r="O125" s="39">
        <v>8.6999999999999993</v>
      </c>
      <c r="P125" s="39">
        <v>6.1</v>
      </c>
      <c r="Q125" s="39">
        <v>6.8</v>
      </c>
      <c r="R125" s="57">
        <v>8.8000000000000007</v>
      </c>
    </row>
    <row r="126" spans="1:18" x14ac:dyDescent="0.15">
      <c r="A126" s="35" t="s">
        <v>81</v>
      </c>
      <c r="B126" s="42"/>
      <c r="C126" s="42"/>
      <c r="D126" s="36"/>
      <c r="E126" s="37">
        <v>12</v>
      </c>
      <c r="F126" s="37">
        <v>3.3</v>
      </c>
      <c r="G126" s="43">
        <v>1.9</v>
      </c>
      <c r="H126" s="43">
        <v>4</v>
      </c>
      <c r="I126" s="39">
        <v>5.2</v>
      </c>
      <c r="J126" s="39">
        <v>4.5999999999999996</v>
      </c>
      <c r="K126" s="39">
        <v>4.5999999999999996</v>
      </c>
      <c r="L126" s="39">
        <v>3.1</v>
      </c>
      <c r="M126" s="39">
        <v>3.9</v>
      </c>
      <c r="N126" s="39">
        <v>5.4</v>
      </c>
      <c r="O126" s="39">
        <v>2.4</v>
      </c>
      <c r="P126" s="39">
        <v>4.0999999999999996</v>
      </c>
      <c r="Q126" s="39">
        <v>4.2</v>
      </c>
      <c r="R126" s="57">
        <v>3.8</v>
      </c>
    </row>
    <row r="127" spans="1:18" x14ac:dyDescent="0.15">
      <c r="A127" s="35" t="s">
        <v>82</v>
      </c>
      <c r="B127" s="42"/>
      <c r="C127" s="42"/>
      <c r="D127" s="36"/>
      <c r="E127" s="37">
        <v>7</v>
      </c>
      <c r="F127" s="37">
        <v>1.9</v>
      </c>
      <c r="G127" s="43">
        <v>4.8</v>
      </c>
      <c r="H127" s="43">
        <v>3.2</v>
      </c>
      <c r="I127" s="39">
        <v>3.3</v>
      </c>
      <c r="J127" s="39">
        <v>2.8</v>
      </c>
      <c r="K127" s="39">
        <v>1.2</v>
      </c>
      <c r="L127" s="39">
        <v>3.1</v>
      </c>
      <c r="M127" s="39">
        <v>2.1</v>
      </c>
      <c r="N127" s="39">
        <v>1.7</v>
      </c>
      <c r="O127" s="39">
        <v>1.8</v>
      </c>
      <c r="P127" s="39">
        <v>3.9</v>
      </c>
      <c r="Q127" s="39">
        <v>0.5</v>
      </c>
      <c r="R127" s="57">
        <v>2</v>
      </c>
    </row>
    <row r="128" spans="1:18" x14ac:dyDescent="0.15">
      <c r="A128" s="35" t="s">
        <v>83</v>
      </c>
      <c r="B128" s="42"/>
      <c r="C128" s="42"/>
      <c r="D128" s="36"/>
      <c r="E128" s="37">
        <v>20</v>
      </c>
      <c r="F128" s="37">
        <v>5.6</v>
      </c>
      <c r="G128" s="43">
        <v>3.5</v>
      </c>
      <c r="H128" s="43">
        <v>4.3</v>
      </c>
      <c r="I128" s="39">
        <v>2.7</v>
      </c>
      <c r="J128" s="39">
        <v>3.7</v>
      </c>
      <c r="K128" s="39">
        <v>4.3</v>
      </c>
      <c r="L128" s="39">
        <v>5</v>
      </c>
      <c r="M128" s="39">
        <v>2.4</v>
      </c>
      <c r="N128" s="39">
        <v>3.3</v>
      </c>
      <c r="O128" s="39">
        <v>3.1</v>
      </c>
      <c r="P128" s="39">
        <v>2.2000000000000002</v>
      </c>
      <c r="Q128" s="39">
        <v>2.9</v>
      </c>
      <c r="R128" s="57">
        <v>3.8</v>
      </c>
    </row>
    <row r="129" spans="1:18" x14ac:dyDescent="0.15">
      <c r="A129" s="160" t="s">
        <v>110</v>
      </c>
      <c r="B129" s="161"/>
      <c r="C129" s="161"/>
      <c r="D129" s="36"/>
      <c r="E129" s="37">
        <v>5</v>
      </c>
      <c r="F129" s="37">
        <v>1.4</v>
      </c>
      <c r="G129" s="43">
        <v>2.7</v>
      </c>
      <c r="H129" s="43">
        <v>3.2</v>
      </c>
      <c r="I129" s="39">
        <v>2.7</v>
      </c>
      <c r="J129" s="39">
        <v>2.4</v>
      </c>
      <c r="K129" s="39">
        <v>1.2</v>
      </c>
      <c r="L129" s="39">
        <v>0.9</v>
      </c>
      <c r="M129" s="39">
        <v>1.8</v>
      </c>
      <c r="N129" s="39">
        <v>1</v>
      </c>
      <c r="O129" s="39">
        <v>2.2000000000000002</v>
      </c>
      <c r="P129" s="39">
        <v>2.8</v>
      </c>
      <c r="Q129" s="39">
        <v>1.3</v>
      </c>
      <c r="R129" s="57">
        <v>1.5</v>
      </c>
    </row>
    <row r="130" spans="1:18" x14ac:dyDescent="0.15">
      <c r="A130" s="160" t="s">
        <v>85</v>
      </c>
      <c r="B130" s="161"/>
      <c r="C130" s="161"/>
      <c r="D130" s="36"/>
      <c r="E130" s="37">
        <v>0</v>
      </c>
      <c r="F130" s="37">
        <v>0</v>
      </c>
      <c r="G130" s="43">
        <v>0.3</v>
      </c>
      <c r="H130" s="43">
        <v>0</v>
      </c>
      <c r="I130" s="39">
        <v>0.3</v>
      </c>
      <c r="J130" s="39">
        <v>0.6</v>
      </c>
      <c r="K130" s="39">
        <v>0</v>
      </c>
      <c r="L130" s="39">
        <v>0.6</v>
      </c>
      <c r="M130" s="39">
        <v>0.3</v>
      </c>
      <c r="N130" s="39">
        <v>0</v>
      </c>
      <c r="O130" s="39">
        <v>0</v>
      </c>
      <c r="P130" s="39">
        <v>0.6</v>
      </c>
      <c r="Q130" s="39">
        <v>0.3</v>
      </c>
      <c r="R130" s="57">
        <v>0.3</v>
      </c>
    </row>
    <row r="131" spans="1:18" x14ac:dyDescent="0.15">
      <c r="A131" s="160" t="s">
        <v>86</v>
      </c>
      <c r="B131" s="161"/>
      <c r="C131" s="161"/>
      <c r="D131" s="162"/>
      <c r="E131" s="37">
        <v>1</v>
      </c>
      <c r="F131" s="37">
        <v>0.3</v>
      </c>
      <c r="G131" s="43">
        <v>0</v>
      </c>
      <c r="H131" s="43">
        <v>0</v>
      </c>
      <c r="I131" s="39">
        <v>0</v>
      </c>
      <c r="J131" s="39">
        <v>0</v>
      </c>
      <c r="K131" s="39">
        <v>0</v>
      </c>
      <c r="L131" s="39">
        <v>0</v>
      </c>
      <c r="M131" s="39">
        <v>0</v>
      </c>
      <c r="N131" s="39">
        <v>0</v>
      </c>
      <c r="O131" s="39">
        <v>0</v>
      </c>
      <c r="P131" s="39">
        <v>0.3</v>
      </c>
      <c r="Q131" s="39">
        <v>0.3</v>
      </c>
      <c r="R131" s="57">
        <v>0</v>
      </c>
    </row>
    <row r="132" spans="1:18" x14ac:dyDescent="0.15">
      <c r="A132" s="35" t="s">
        <v>19</v>
      </c>
      <c r="B132" s="42"/>
      <c r="C132" s="42"/>
      <c r="D132" s="36"/>
      <c r="E132" s="37">
        <v>1</v>
      </c>
      <c r="F132" s="37">
        <v>0.3</v>
      </c>
      <c r="G132" s="43">
        <v>0</v>
      </c>
      <c r="H132" s="43">
        <v>0</v>
      </c>
      <c r="I132" s="39">
        <v>0.3</v>
      </c>
      <c r="J132" s="39">
        <v>0</v>
      </c>
      <c r="K132" s="39">
        <v>0.3</v>
      </c>
      <c r="L132" s="39">
        <v>0</v>
      </c>
      <c r="M132" s="39">
        <v>0.9</v>
      </c>
      <c r="N132" s="39">
        <v>1.3</v>
      </c>
      <c r="O132" s="39">
        <v>2.4</v>
      </c>
      <c r="P132" s="39">
        <v>1.1000000000000001</v>
      </c>
      <c r="Q132" s="39">
        <v>1.6</v>
      </c>
      <c r="R132" s="57">
        <v>2</v>
      </c>
    </row>
    <row r="133" spans="1:18" x14ac:dyDescent="0.15">
      <c r="A133" s="167" t="s">
        <v>4</v>
      </c>
      <c r="B133" s="168"/>
      <c r="C133" s="168"/>
      <c r="D133" s="169"/>
      <c r="E133" s="58">
        <f t="shared" ref="E133:N133" si="8">SUM(E114:E132)</f>
        <v>359</v>
      </c>
      <c r="F133" s="58">
        <f>SUM(F114:F132)</f>
        <v>99.999999999999986</v>
      </c>
      <c r="G133" s="58">
        <f t="shared" si="8"/>
        <v>99.999999999999986</v>
      </c>
      <c r="H133" s="58">
        <f t="shared" si="8"/>
        <v>100.10000000000002</v>
      </c>
      <c r="I133" s="58">
        <f t="shared" si="8"/>
        <v>99.999999999999972</v>
      </c>
      <c r="J133" s="58">
        <f t="shared" si="8"/>
        <v>99.999999999999986</v>
      </c>
      <c r="K133" s="54">
        <f t="shared" si="8"/>
        <v>100</v>
      </c>
      <c r="L133" s="54">
        <f t="shared" si="8"/>
        <v>99.899999999999977</v>
      </c>
      <c r="M133" s="54">
        <f t="shared" si="8"/>
        <v>99.999999999999986</v>
      </c>
      <c r="N133" s="54">
        <f t="shared" si="8"/>
        <v>100.00000000000001</v>
      </c>
      <c r="O133" s="54">
        <v>100</v>
      </c>
      <c r="P133" s="54">
        <v>100</v>
      </c>
      <c r="Q133" s="54">
        <v>100</v>
      </c>
      <c r="R133" s="67">
        <v>100</v>
      </c>
    </row>
    <row r="135" spans="1:18" x14ac:dyDescent="0.15">
      <c r="A135" s="163" t="s">
        <v>109</v>
      </c>
      <c r="B135" s="163"/>
      <c r="C135" s="163"/>
      <c r="D135" s="163"/>
      <c r="E135" s="163"/>
      <c r="F135" s="163"/>
      <c r="G135" s="163"/>
      <c r="H135" s="163"/>
      <c r="I135" s="163"/>
      <c r="J135" s="163"/>
      <c r="K135" s="163"/>
      <c r="L135" s="163"/>
    </row>
  </sheetData>
  <mergeCells count="44">
    <mergeCell ref="A1:M1"/>
    <mergeCell ref="A10:B10"/>
    <mergeCell ref="A15:B15"/>
    <mergeCell ref="A16:B16"/>
    <mergeCell ref="A17:B17"/>
    <mergeCell ref="A20:B20"/>
    <mergeCell ref="A25:B25"/>
    <mergeCell ref="A29:B29"/>
    <mergeCell ref="A39:E39"/>
    <mergeCell ref="A44:B44"/>
    <mergeCell ref="A45:B45"/>
    <mergeCell ref="A46:B46"/>
    <mergeCell ref="A49:B49"/>
    <mergeCell ref="A50:B50"/>
    <mergeCell ref="A56:C56"/>
    <mergeCell ref="A57:C57"/>
    <mergeCell ref="A58:C58"/>
    <mergeCell ref="A59:C59"/>
    <mergeCell ref="A61:C61"/>
    <mergeCell ref="A66:D66"/>
    <mergeCell ref="A68:C68"/>
    <mergeCell ref="A72:D72"/>
    <mergeCell ref="A74:C74"/>
    <mergeCell ref="A81:E81"/>
    <mergeCell ref="A90:B90"/>
    <mergeCell ref="A92:B92"/>
    <mergeCell ref="A97:B97"/>
    <mergeCell ref="A98:B98"/>
    <mergeCell ref="A101:B101"/>
    <mergeCell ref="A109:B109"/>
    <mergeCell ref="A113:D113"/>
    <mergeCell ref="A115:D115"/>
    <mergeCell ref="A116:D116"/>
    <mergeCell ref="A117:C117"/>
    <mergeCell ref="A118:C118"/>
    <mergeCell ref="A119:C119"/>
    <mergeCell ref="A133:D133"/>
    <mergeCell ref="A135:L135"/>
    <mergeCell ref="A122:C122"/>
    <mergeCell ref="A124:C124"/>
    <mergeCell ref="A125:C125"/>
    <mergeCell ref="A129:C129"/>
    <mergeCell ref="A130:C130"/>
    <mergeCell ref="A131:D131"/>
  </mergeCells>
  <phoneticPr fontId="2"/>
  <pageMargins left="0.52" right="0.57999999999999996" top="0.98399999999999999" bottom="0.98399999999999999" header="0.51200000000000001" footer="0.51200000000000001"/>
  <pageSetup paperSize="9" scale="88" orientation="portrait" horizontalDpi="300" verticalDpi="300" r:id="rId1"/>
  <headerFooter alignWithMargins="0"/>
  <rowBreaks count="1" manualBreakCount="1">
    <brk id="6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35"/>
  <sheetViews>
    <sheetView zoomScaleNormal="100" workbookViewId="0">
      <selection activeCell="F133" sqref="F133"/>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17" x14ac:dyDescent="0.15">
      <c r="A1" s="159" t="s">
        <v>181</v>
      </c>
      <c r="B1" s="159"/>
      <c r="C1" s="159"/>
      <c r="D1" s="159"/>
      <c r="E1" s="159"/>
      <c r="F1" s="159"/>
      <c r="G1" s="159"/>
      <c r="H1" s="159"/>
      <c r="I1" s="159"/>
      <c r="J1" s="159"/>
      <c r="K1" s="159"/>
      <c r="L1" s="159"/>
      <c r="M1" s="159"/>
    </row>
    <row r="3" spans="1:17" ht="18.75" customHeight="1" x14ac:dyDescent="0.15">
      <c r="A3" s="26" t="s">
        <v>148</v>
      </c>
    </row>
    <row r="4" spans="1:17" x14ac:dyDescent="0.15">
      <c r="A4" s="27"/>
      <c r="B4" s="28"/>
      <c r="C4" s="29" t="s">
        <v>182</v>
      </c>
      <c r="D4" s="29" t="s">
        <v>182</v>
      </c>
      <c r="E4" s="29" t="s">
        <v>180</v>
      </c>
      <c r="F4" s="29" t="s">
        <v>178</v>
      </c>
      <c r="G4" s="29" t="s">
        <v>170</v>
      </c>
      <c r="H4" s="29" t="s">
        <v>168</v>
      </c>
      <c r="I4" s="29" t="s">
        <v>165</v>
      </c>
      <c r="J4" s="29" t="s">
        <v>139</v>
      </c>
      <c r="K4" s="29" t="s">
        <v>121</v>
      </c>
      <c r="L4" s="29" t="s">
        <v>107</v>
      </c>
      <c r="M4" s="29" t="s">
        <v>99</v>
      </c>
      <c r="N4" s="29" t="s">
        <v>5</v>
      </c>
      <c r="O4" s="29" t="s">
        <v>6</v>
      </c>
      <c r="P4" s="29" t="s">
        <v>7</v>
      </c>
      <c r="Q4" s="29" t="s">
        <v>8</v>
      </c>
    </row>
    <row r="5" spans="1:17" x14ac:dyDescent="0.15">
      <c r="A5" s="31"/>
      <c r="B5" s="32"/>
      <c r="C5" s="33" t="s">
        <v>119</v>
      </c>
      <c r="D5" s="33" t="s">
        <v>9</v>
      </c>
      <c r="E5" s="33" t="s">
        <v>9</v>
      </c>
      <c r="F5" s="33" t="s">
        <v>9</v>
      </c>
      <c r="G5" s="33" t="s">
        <v>9</v>
      </c>
      <c r="H5" s="33" t="s">
        <v>9</v>
      </c>
      <c r="I5" s="34" t="s">
        <v>9</v>
      </c>
      <c r="J5" s="34" t="s">
        <v>9</v>
      </c>
      <c r="K5" s="34" t="s">
        <v>9</v>
      </c>
      <c r="L5" s="34" t="s">
        <v>9</v>
      </c>
      <c r="M5" s="34" t="s">
        <v>9</v>
      </c>
      <c r="N5" s="34" t="s">
        <v>9</v>
      </c>
      <c r="O5" s="34" t="s">
        <v>9</v>
      </c>
      <c r="P5" s="34" t="s">
        <v>9</v>
      </c>
      <c r="Q5" s="34" t="s">
        <v>9</v>
      </c>
    </row>
    <row r="6" spans="1:17" x14ac:dyDescent="0.15">
      <c r="A6" s="35" t="s">
        <v>10</v>
      </c>
      <c r="B6" s="36"/>
      <c r="C6" s="37">
        <v>76</v>
      </c>
      <c r="D6" s="37">
        <v>25.9</v>
      </c>
      <c r="E6" s="37">
        <v>18.399999999999999</v>
      </c>
      <c r="F6" s="43">
        <v>20.3</v>
      </c>
      <c r="G6" s="43">
        <v>22.1</v>
      </c>
      <c r="H6" s="68">
        <v>24.6</v>
      </c>
      <c r="I6" s="39">
        <v>14.9</v>
      </c>
      <c r="J6" s="39">
        <v>22.4</v>
      </c>
      <c r="K6" s="39">
        <v>33.799999999999997</v>
      </c>
      <c r="L6" s="39">
        <v>19.600000000000001</v>
      </c>
      <c r="M6" s="39">
        <v>29</v>
      </c>
      <c r="N6" s="39">
        <v>27.2</v>
      </c>
      <c r="O6" s="39">
        <v>22.3</v>
      </c>
      <c r="P6" s="39">
        <v>22.9</v>
      </c>
      <c r="Q6" s="39">
        <v>18.100000000000001</v>
      </c>
    </row>
    <row r="7" spans="1:17" x14ac:dyDescent="0.15">
      <c r="A7" s="35" t="s">
        <v>140</v>
      </c>
      <c r="B7" s="36"/>
      <c r="C7" s="37">
        <v>42</v>
      </c>
      <c r="D7" s="37">
        <v>14.3</v>
      </c>
      <c r="E7" s="37">
        <v>28.7</v>
      </c>
      <c r="F7" s="43">
        <v>20.5</v>
      </c>
      <c r="G7" s="43">
        <v>23.6</v>
      </c>
      <c r="H7" s="68">
        <v>24.9</v>
      </c>
      <c r="I7" s="39">
        <v>28.3</v>
      </c>
      <c r="J7" s="39">
        <v>23.3</v>
      </c>
      <c r="K7" s="39">
        <v>22.2</v>
      </c>
      <c r="L7" s="39">
        <v>28.2</v>
      </c>
      <c r="M7" s="39">
        <v>24</v>
      </c>
      <c r="N7" s="39">
        <v>21.3</v>
      </c>
      <c r="O7" s="39">
        <v>22.3</v>
      </c>
      <c r="P7" s="39">
        <v>25.2</v>
      </c>
      <c r="Q7" s="39">
        <v>27.5</v>
      </c>
    </row>
    <row r="8" spans="1:17" x14ac:dyDescent="0.15">
      <c r="A8" s="35" t="s">
        <v>12</v>
      </c>
      <c r="B8" s="36"/>
      <c r="C8" s="37">
        <v>98</v>
      </c>
      <c r="D8" s="37">
        <v>33.299999999999997</v>
      </c>
      <c r="E8" s="37">
        <v>25.9</v>
      </c>
      <c r="F8" s="43">
        <v>30.1</v>
      </c>
      <c r="G8" s="43">
        <v>28.9</v>
      </c>
      <c r="H8" s="68">
        <v>26.2</v>
      </c>
      <c r="I8" s="39">
        <v>24.9</v>
      </c>
      <c r="J8" s="39">
        <v>29.3</v>
      </c>
      <c r="K8" s="39">
        <v>18.2</v>
      </c>
      <c r="L8" s="39">
        <v>28.5</v>
      </c>
      <c r="M8" s="39">
        <v>26.3</v>
      </c>
      <c r="N8" s="39">
        <v>27.6</v>
      </c>
      <c r="O8" s="39">
        <v>28.1</v>
      </c>
      <c r="P8" s="39">
        <v>30.6</v>
      </c>
      <c r="Q8" s="39">
        <v>33.200000000000003</v>
      </c>
    </row>
    <row r="9" spans="1:17" x14ac:dyDescent="0.15">
      <c r="A9" s="35" t="s">
        <v>13</v>
      </c>
      <c r="B9" s="36"/>
      <c r="C9" s="37">
        <v>78</v>
      </c>
      <c r="D9" s="37">
        <v>26.5</v>
      </c>
      <c r="E9" s="37">
        <v>27</v>
      </c>
      <c r="F9" s="43">
        <v>29.1</v>
      </c>
      <c r="G9" s="43">
        <v>25.4</v>
      </c>
      <c r="H9" s="68">
        <v>24.3</v>
      </c>
      <c r="I9" s="39">
        <v>31.9</v>
      </c>
      <c r="J9" s="39">
        <v>25</v>
      </c>
      <c r="K9" s="39">
        <v>25.8</v>
      </c>
      <c r="L9" s="39">
        <v>23.7</v>
      </c>
      <c r="M9" s="39">
        <v>20.7</v>
      </c>
      <c r="N9" s="39">
        <v>23.9</v>
      </c>
      <c r="O9" s="39">
        <v>27.3</v>
      </c>
      <c r="P9" s="39">
        <v>21.3</v>
      </c>
      <c r="Q9" s="39">
        <v>21.2</v>
      </c>
    </row>
    <row r="10" spans="1:17" x14ac:dyDescent="0.15">
      <c r="A10" s="167" t="s">
        <v>4</v>
      </c>
      <c r="B10" s="169"/>
      <c r="C10" s="37">
        <f t="shared" ref="C10:K10" si="0">SUM(C6:C9)</f>
        <v>294</v>
      </c>
      <c r="D10" s="37">
        <f>SUM(D6:D9)</f>
        <v>100</v>
      </c>
      <c r="E10" s="37">
        <f>SUM(E6:E9)</f>
        <v>100</v>
      </c>
      <c r="F10" s="37">
        <f t="shared" si="0"/>
        <v>100</v>
      </c>
      <c r="G10" s="37">
        <f t="shared" si="0"/>
        <v>100</v>
      </c>
      <c r="H10" s="69">
        <f t="shared" si="0"/>
        <v>100</v>
      </c>
      <c r="I10" s="45">
        <f t="shared" si="0"/>
        <v>100</v>
      </c>
      <c r="J10" s="45">
        <f t="shared" si="0"/>
        <v>100</v>
      </c>
      <c r="K10" s="45">
        <f t="shared" si="0"/>
        <v>100</v>
      </c>
      <c r="L10" s="45">
        <v>100</v>
      </c>
      <c r="M10" s="45">
        <v>100</v>
      </c>
      <c r="N10" s="45">
        <v>100</v>
      </c>
      <c r="O10" s="45">
        <v>100</v>
      </c>
      <c r="P10" s="45">
        <v>100</v>
      </c>
      <c r="Q10" s="45">
        <v>100</v>
      </c>
    </row>
    <row r="12" spans="1:17" ht="18.75" customHeight="1" x14ac:dyDescent="0.15">
      <c r="A12" s="26" t="s">
        <v>14</v>
      </c>
    </row>
    <row r="13" spans="1:17" x14ac:dyDescent="0.15">
      <c r="A13" s="27"/>
      <c r="B13" s="28"/>
      <c r="C13" s="29" t="s">
        <v>182</v>
      </c>
      <c r="D13" s="29" t="s">
        <v>182</v>
      </c>
      <c r="E13" s="29" t="s">
        <v>180</v>
      </c>
      <c r="F13" s="29" t="s">
        <v>178</v>
      </c>
      <c r="G13" s="29" t="s">
        <v>170</v>
      </c>
      <c r="H13" s="29" t="s">
        <v>168</v>
      </c>
      <c r="I13" s="29" t="s">
        <v>165</v>
      </c>
      <c r="J13" s="29" t="s">
        <v>139</v>
      </c>
      <c r="K13" s="29" t="s">
        <v>121</v>
      </c>
      <c r="L13" s="29" t="s">
        <v>107</v>
      </c>
      <c r="M13" s="29" t="s">
        <v>133</v>
      </c>
      <c r="N13" s="29" t="s">
        <v>5</v>
      </c>
      <c r="O13" s="29" t="s">
        <v>6</v>
      </c>
      <c r="P13" s="29" t="s">
        <v>7</v>
      </c>
      <c r="Q13" s="29" t="s">
        <v>8</v>
      </c>
    </row>
    <row r="14" spans="1:17" x14ac:dyDescent="0.15">
      <c r="A14" s="31"/>
      <c r="B14" s="32"/>
      <c r="C14" s="33" t="s">
        <v>119</v>
      </c>
      <c r="D14" s="33" t="s">
        <v>9</v>
      </c>
      <c r="E14" s="33" t="s">
        <v>9</v>
      </c>
      <c r="F14" s="33" t="s">
        <v>9</v>
      </c>
      <c r="G14" s="33" t="s">
        <v>9</v>
      </c>
      <c r="H14" s="33" t="s">
        <v>9</v>
      </c>
      <c r="I14" s="34" t="s">
        <v>9</v>
      </c>
      <c r="J14" s="34" t="s">
        <v>9</v>
      </c>
      <c r="K14" s="34" t="s">
        <v>9</v>
      </c>
      <c r="L14" s="34" t="s">
        <v>9</v>
      </c>
      <c r="M14" s="34" t="s">
        <v>9</v>
      </c>
      <c r="N14" s="34" t="s">
        <v>9</v>
      </c>
      <c r="O14" s="34" t="s">
        <v>9</v>
      </c>
      <c r="P14" s="34" t="s">
        <v>9</v>
      </c>
      <c r="Q14" s="34" t="s">
        <v>9</v>
      </c>
    </row>
    <row r="15" spans="1:17" x14ac:dyDescent="0.15">
      <c r="A15" s="160" t="s">
        <v>15</v>
      </c>
      <c r="B15" s="162"/>
      <c r="C15" s="37">
        <v>115</v>
      </c>
      <c r="D15" s="37">
        <v>39.4</v>
      </c>
      <c r="E15" s="37">
        <v>37.9</v>
      </c>
      <c r="F15" s="43">
        <v>39.700000000000003</v>
      </c>
      <c r="G15" s="43">
        <v>39.799999999999997</v>
      </c>
      <c r="H15" s="39">
        <v>43</v>
      </c>
      <c r="I15" s="43">
        <v>39.299999999999997</v>
      </c>
      <c r="J15" s="43">
        <v>41.2</v>
      </c>
      <c r="K15" s="43">
        <v>43.1</v>
      </c>
      <c r="L15" s="43">
        <v>41.6</v>
      </c>
      <c r="M15" s="43">
        <v>36.700000000000003</v>
      </c>
      <c r="N15" s="43">
        <v>33.9</v>
      </c>
      <c r="O15" s="43">
        <v>35.799999999999997</v>
      </c>
      <c r="P15" s="43">
        <v>35.200000000000003</v>
      </c>
      <c r="Q15" s="43">
        <v>35.700000000000003</v>
      </c>
    </row>
    <row r="16" spans="1:17" x14ac:dyDescent="0.15">
      <c r="A16" s="160" t="s">
        <v>16</v>
      </c>
      <c r="B16" s="162"/>
      <c r="C16" s="37">
        <v>101</v>
      </c>
      <c r="D16" s="37">
        <v>34.6</v>
      </c>
      <c r="E16" s="37">
        <v>32.6</v>
      </c>
      <c r="F16" s="43">
        <v>26</v>
      </c>
      <c r="G16" s="43">
        <v>28.7</v>
      </c>
      <c r="H16" s="39">
        <v>31.4</v>
      </c>
      <c r="I16" s="43">
        <v>32.200000000000003</v>
      </c>
      <c r="J16" s="43">
        <v>28.5</v>
      </c>
      <c r="K16" s="43">
        <v>25.2</v>
      </c>
      <c r="L16" s="43">
        <v>28.4</v>
      </c>
      <c r="M16" s="43">
        <v>37.4</v>
      </c>
      <c r="N16" s="43">
        <v>35.9</v>
      </c>
      <c r="O16" s="43">
        <v>33.1</v>
      </c>
      <c r="P16" s="43">
        <v>32.5</v>
      </c>
      <c r="Q16" s="43">
        <v>28.9</v>
      </c>
    </row>
    <row r="17" spans="1:20" x14ac:dyDescent="0.15">
      <c r="A17" s="160" t="s">
        <v>17</v>
      </c>
      <c r="B17" s="162"/>
      <c r="C17" s="37">
        <v>51</v>
      </c>
      <c r="D17" s="37">
        <v>17.5</v>
      </c>
      <c r="E17" s="37">
        <v>18.600000000000001</v>
      </c>
      <c r="F17" s="43">
        <v>24.4</v>
      </c>
      <c r="G17" s="43">
        <v>20.8</v>
      </c>
      <c r="H17" s="39">
        <v>18.3</v>
      </c>
      <c r="I17" s="43">
        <v>19.899999999999999</v>
      </c>
      <c r="J17" s="43">
        <v>21.3</v>
      </c>
      <c r="K17" s="43">
        <v>20</v>
      </c>
      <c r="L17" s="43">
        <v>19.5</v>
      </c>
      <c r="M17" s="43">
        <v>18.899999999999999</v>
      </c>
      <c r="N17" s="43">
        <v>20.100000000000001</v>
      </c>
      <c r="O17" s="43">
        <v>23.1</v>
      </c>
      <c r="P17" s="43">
        <v>20.9</v>
      </c>
      <c r="Q17" s="43">
        <v>23.3</v>
      </c>
    </row>
    <row r="18" spans="1:20" x14ac:dyDescent="0.15">
      <c r="A18" s="35" t="s">
        <v>18</v>
      </c>
      <c r="B18" s="36"/>
      <c r="C18" s="37">
        <v>23</v>
      </c>
      <c r="D18" s="37">
        <v>7.9</v>
      </c>
      <c r="E18" s="37">
        <v>10.9</v>
      </c>
      <c r="F18" s="43">
        <v>9.4</v>
      </c>
      <c r="G18" s="43">
        <v>10.4</v>
      </c>
      <c r="H18" s="39">
        <v>6.7</v>
      </c>
      <c r="I18" s="43">
        <v>8</v>
      </c>
      <c r="J18" s="43">
        <v>8.1</v>
      </c>
      <c r="K18" s="43">
        <v>11.1</v>
      </c>
      <c r="L18" s="43">
        <v>9.9</v>
      </c>
      <c r="M18" s="43">
        <v>6.3</v>
      </c>
      <c r="N18" s="43">
        <v>8.4</v>
      </c>
      <c r="O18" s="43">
        <v>7.7</v>
      </c>
      <c r="P18" s="43">
        <v>10.9</v>
      </c>
      <c r="Q18" s="43">
        <v>11.6</v>
      </c>
    </row>
    <row r="19" spans="1:20" x14ac:dyDescent="0.15">
      <c r="A19" s="35" t="s">
        <v>19</v>
      </c>
      <c r="B19" s="36"/>
      <c r="C19" s="37">
        <v>2</v>
      </c>
      <c r="D19" s="37">
        <v>0.7</v>
      </c>
      <c r="E19" s="37">
        <v>0</v>
      </c>
      <c r="F19" s="43">
        <v>0.5</v>
      </c>
      <c r="G19" s="43">
        <v>0.3</v>
      </c>
      <c r="H19" s="39">
        <v>0.6</v>
      </c>
      <c r="I19" s="43">
        <v>0.6</v>
      </c>
      <c r="J19" s="43">
        <v>0.9</v>
      </c>
      <c r="K19" s="43">
        <v>0.6</v>
      </c>
      <c r="L19" s="43">
        <v>0.6</v>
      </c>
      <c r="M19" s="43">
        <v>0.7</v>
      </c>
      <c r="N19" s="43">
        <v>1.7</v>
      </c>
      <c r="O19" s="43">
        <v>0.3</v>
      </c>
      <c r="P19" s="43">
        <v>0.5</v>
      </c>
      <c r="Q19" s="43">
        <v>0.5</v>
      </c>
    </row>
    <row r="20" spans="1:20" x14ac:dyDescent="0.15">
      <c r="A20" s="167" t="s">
        <v>4</v>
      </c>
      <c r="B20" s="169"/>
      <c r="C20" s="37">
        <f t="shared" ref="C20:L20" si="1">SUM(C15:C19)</f>
        <v>292</v>
      </c>
      <c r="D20" s="37">
        <f>SUM(D15:D19)</f>
        <v>100.10000000000001</v>
      </c>
      <c r="E20" s="37">
        <f>SUM(E15:E19)</f>
        <v>100</v>
      </c>
      <c r="F20" s="43">
        <f t="shared" si="1"/>
        <v>100</v>
      </c>
      <c r="G20" s="43">
        <f t="shared" si="1"/>
        <v>100</v>
      </c>
      <c r="H20" s="68">
        <f t="shared" si="1"/>
        <v>100</v>
      </c>
      <c r="I20" s="37">
        <f t="shared" si="1"/>
        <v>100</v>
      </c>
      <c r="J20" s="37">
        <f t="shared" si="1"/>
        <v>100</v>
      </c>
      <c r="K20" s="37">
        <f t="shared" si="1"/>
        <v>99.999999999999986</v>
      </c>
      <c r="L20" s="37">
        <f t="shared" si="1"/>
        <v>100</v>
      </c>
      <c r="M20" s="37">
        <v>100</v>
      </c>
      <c r="N20" s="37">
        <v>100</v>
      </c>
      <c r="O20" s="37">
        <v>100</v>
      </c>
      <c r="P20" s="37">
        <v>100</v>
      </c>
      <c r="Q20" s="37">
        <v>100</v>
      </c>
    </row>
    <row r="22" spans="1:20" ht="18.75" customHeight="1" x14ac:dyDescent="0.15">
      <c r="A22" s="26" t="s">
        <v>20</v>
      </c>
    </row>
    <row r="23" spans="1:20" x14ac:dyDescent="0.15">
      <c r="A23" s="27"/>
      <c r="B23" s="40"/>
      <c r="C23" s="40"/>
      <c r="D23" s="40"/>
      <c r="E23" s="28"/>
      <c r="F23" s="29" t="s">
        <v>182</v>
      </c>
      <c r="G23" s="29" t="s">
        <v>182</v>
      </c>
      <c r="H23" s="29" t="s">
        <v>180</v>
      </c>
      <c r="I23" s="29" t="s">
        <v>178</v>
      </c>
      <c r="J23" s="29" t="s">
        <v>170</v>
      </c>
      <c r="K23" s="29" t="s">
        <v>168</v>
      </c>
      <c r="L23" s="29" t="s">
        <v>165</v>
      </c>
      <c r="M23" s="29" t="s">
        <v>139</v>
      </c>
      <c r="N23" s="29" t="s">
        <v>121</v>
      </c>
      <c r="O23" s="29" t="s">
        <v>107</v>
      </c>
      <c r="P23" s="29" t="s">
        <v>99</v>
      </c>
      <c r="Q23" s="29" t="s">
        <v>5</v>
      </c>
      <c r="R23" s="29" t="s">
        <v>6</v>
      </c>
      <c r="S23" s="29" t="s">
        <v>7</v>
      </c>
      <c r="T23" s="29" t="s">
        <v>8</v>
      </c>
    </row>
    <row r="24" spans="1:20" x14ac:dyDescent="0.15">
      <c r="A24" s="31"/>
      <c r="B24" s="41"/>
      <c r="C24" s="41"/>
      <c r="D24" s="41"/>
      <c r="E24" s="32"/>
      <c r="F24" s="33" t="s">
        <v>119</v>
      </c>
      <c r="G24" s="33" t="s">
        <v>9</v>
      </c>
      <c r="H24" s="33" t="s">
        <v>9</v>
      </c>
      <c r="I24" s="33" t="s">
        <v>9</v>
      </c>
      <c r="J24" s="33" t="s">
        <v>9</v>
      </c>
      <c r="K24" s="33" t="s">
        <v>9</v>
      </c>
      <c r="L24" s="34" t="s">
        <v>9</v>
      </c>
      <c r="M24" s="34" t="s">
        <v>9</v>
      </c>
      <c r="N24" s="34" t="s">
        <v>9</v>
      </c>
      <c r="O24" s="34" t="s">
        <v>9</v>
      </c>
      <c r="P24" s="34" t="s">
        <v>9</v>
      </c>
      <c r="Q24" s="34" t="s">
        <v>9</v>
      </c>
      <c r="R24" s="34" t="s">
        <v>9</v>
      </c>
      <c r="S24" s="34" t="s">
        <v>9</v>
      </c>
      <c r="T24" s="34" t="s">
        <v>9</v>
      </c>
    </row>
    <row r="25" spans="1:20" x14ac:dyDescent="0.15">
      <c r="A25" s="160" t="s">
        <v>21</v>
      </c>
      <c r="B25" s="161"/>
      <c r="C25" s="42"/>
      <c r="D25" s="42"/>
      <c r="E25" s="36"/>
      <c r="F25" s="37">
        <v>20</v>
      </c>
      <c r="G25" s="37">
        <v>6.2</v>
      </c>
      <c r="H25" s="37">
        <v>7.8</v>
      </c>
      <c r="I25" s="39">
        <v>9.3000000000000007</v>
      </c>
      <c r="J25" s="39">
        <v>7.4</v>
      </c>
      <c r="K25" s="39">
        <v>7.8</v>
      </c>
      <c r="L25" s="43">
        <v>5.2</v>
      </c>
      <c r="M25" s="43">
        <v>5.9</v>
      </c>
      <c r="N25" s="43">
        <v>7.4</v>
      </c>
      <c r="O25" s="43">
        <v>7</v>
      </c>
      <c r="P25" s="43">
        <v>8.8000000000000007</v>
      </c>
      <c r="Q25" s="43">
        <v>7.5</v>
      </c>
      <c r="R25" s="43">
        <v>4</v>
      </c>
      <c r="S25" s="43">
        <v>7.8</v>
      </c>
      <c r="T25" s="43">
        <v>9.4</v>
      </c>
    </row>
    <row r="26" spans="1:20" x14ac:dyDescent="0.15">
      <c r="A26" s="35" t="s">
        <v>22</v>
      </c>
      <c r="B26" s="42"/>
      <c r="C26" s="42"/>
      <c r="D26" s="42"/>
      <c r="E26" s="36"/>
      <c r="F26" s="37">
        <v>9</v>
      </c>
      <c r="G26" s="37">
        <v>2.8</v>
      </c>
      <c r="H26" s="37">
        <v>4.5999999999999996</v>
      </c>
      <c r="I26" s="39">
        <v>2.1</v>
      </c>
      <c r="J26" s="39">
        <v>3.2</v>
      </c>
      <c r="K26" s="39">
        <v>4.5999999999999996</v>
      </c>
      <c r="L26" s="43">
        <v>2.4</v>
      </c>
      <c r="M26" s="43">
        <v>4</v>
      </c>
      <c r="N26" s="43">
        <v>2.1</v>
      </c>
      <c r="O26" s="43">
        <v>2.2999999999999998</v>
      </c>
      <c r="P26" s="43">
        <v>1.7</v>
      </c>
      <c r="Q26" s="43">
        <v>2.8</v>
      </c>
      <c r="R26" s="43">
        <v>3.7</v>
      </c>
      <c r="S26" s="43">
        <v>4.3</v>
      </c>
      <c r="T26" s="43">
        <v>3.3</v>
      </c>
    </row>
    <row r="27" spans="1:20" x14ac:dyDescent="0.15">
      <c r="A27" s="35" t="s">
        <v>23</v>
      </c>
      <c r="B27" s="42"/>
      <c r="C27" s="42"/>
      <c r="D27" s="42"/>
      <c r="E27" s="36"/>
      <c r="F27" s="37">
        <v>116</v>
      </c>
      <c r="G27" s="37">
        <v>36.1</v>
      </c>
      <c r="H27" s="37">
        <v>44.1</v>
      </c>
      <c r="I27" s="39">
        <v>40.1</v>
      </c>
      <c r="J27" s="39">
        <v>36.9</v>
      </c>
      <c r="K27" s="39">
        <v>38.6</v>
      </c>
      <c r="L27" s="43">
        <v>47.4</v>
      </c>
      <c r="M27" s="43">
        <v>43.1</v>
      </c>
      <c r="N27" s="43">
        <v>34.5</v>
      </c>
      <c r="O27" s="43">
        <v>40.1</v>
      </c>
      <c r="P27" s="43">
        <v>35.700000000000003</v>
      </c>
      <c r="Q27" s="43">
        <v>40.299999999999997</v>
      </c>
      <c r="R27" s="43">
        <v>35.6</v>
      </c>
      <c r="S27" s="43">
        <v>37.6</v>
      </c>
      <c r="T27" s="43">
        <v>33.4</v>
      </c>
    </row>
    <row r="28" spans="1:20" x14ac:dyDescent="0.15">
      <c r="A28" s="35" t="s">
        <v>24</v>
      </c>
      <c r="B28" s="42"/>
      <c r="C28" s="42"/>
      <c r="D28" s="42"/>
      <c r="E28" s="36"/>
      <c r="F28" s="37">
        <v>29</v>
      </c>
      <c r="G28" s="37">
        <v>9</v>
      </c>
      <c r="H28" s="37">
        <v>8.6</v>
      </c>
      <c r="I28" s="39">
        <v>7.8</v>
      </c>
      <c r="J28" s="39">
        <v>7.4</v>
      </c>
      <c r="K28" s="39">
        <v>11.2</v>
      </c>
      <c r="L28" s="43">
        <v>10.1</v>
      </c>
      <c r="M28" s="43">
        <v>6.2</v>
      </c>
      <c r="N28" s="43">
        <v>9.6999999999999993</v>
      </c>
      <c r="O28" s="43">
        <v>8.5</v>
      </c>
      <c r="P28" s="43">
        <v>10.8</v>
      </c>
      <c r="Q28" s="43">
        <v>7.9</v>
      </c>
      <c r="R28" s="43">
        <v>6.4</v>
      </c>
      <c r="S28" s="43">
        <v>6.1</v>
      </c>
      <c r="T28" s="43">
        <v>7.6</v>
      </c>
    </row>
    <row r="29" spans="1:20" x14ac:dyDescent="0.15">
      <c r="A29" s="160" t="s">
        <v>25</v>
      </c>
      <c r="B29" s="161"/>
      <c r="C29" s="42"/>
      <c r="D29" s="42"/>
      <c r="E29" s="36"/>
      <c r="F29" s="37">
        <v>43</v>
      </c>
      <c r="G29" s="37">
        <v>13.4</v>
      </c>
      <c r="H29" s="37">
        <v>12.6</v>
      </c>
      <c r="I29" s="39">
        <v>12.4</v>
      </c>
      <c r="J29" s="39">
        <v>16.3</v>
      </c>
      <c r="K29" s="39">
        <v>12.4</v>
      </c>
      <c r="L29" s="43">
        <v>17.100000000000001</v>
      </c>
      <c r="M29" s="43">
        <v>13.6</v>
      </c>
      <c r="N29" s="43">
        <v>14.5</v>
      </c>
      <c r="O29" s="43">
        <v>14.6</v>
      </c>
      <c r="P29" s="43">
        <v>14.8</v>
      </c>
      <c r="Q29" s="43">
        <v>13.8</v>
      </c>
      <c r="R29" s="43">
        <v>15.4</v>
      </c>
      <c r="S29" s="43">
        <v>14.4</v>
      </c>
      <c r="T29" s="43">
        <v>13.1</v>
      </c>
    </row>
    <row r="30" spans="1:20" x14ac:dyDescent="0.15">
      <c r="A30" s="35" t="s">
        <v>26</v>
      </c>
      <c r="B30" s="42"/>
      <c r="C30" s="42"/>
      <c r="D30" s="42"/>
      <c r="E30" s="36"/>
      <c r="F30" s="37">
        <v>13</v>
      </c>
      <c r="G30" s="37">
        <v>4</v>
      </c>
      <c r="H30" s="37">
        <v>2.4</v>
      </c>
      <c r="I30" s="39">
        <v>3.4</v>
      </c>
      <c r="J30" s="39">
        <v>3.5</v>
      </c>
      <c r="K30" s="39">
        <v>4.5999999999999996</v>
      </c>
      <c r="L30" s="43">
        <v>1.8</v>
      </c>
      <c r="M30" s="43">
        <v>4</v>
      </c>
      <c r="N30" s="43">
        <v>7.7</v>
      </c>
      <c r="O30" s="43">
        <v>5</v>
      </c>
      <c r="P30" s="43">
        <v>6</v>
      </c>
      <c r="Q30" s="43">
        <v>5</v>
      </c>
      <c r="R30" s="43">
        <v>7.4</v>
      </c>
      <c r="S30" s="43">
        <v>2.5</v>
      </c>
      <c r="T30" s="43">
        <v>4.3</v>
      </c>
    </row>
    <row r="31" spans="1:20" x14ac:dyDescent="0.15">
      <c r="A31" s="35" t="s">
        <v>155</v>
      </c>
      <c r="B31" s="42"/>
      <c r="C31" s="42"/>
      <c r="D31" s="42"/>
      <c r="E31" s="36"/>
      <c r="F31" s="37">
        <v>4</v>
      </c>
      <c r="G31" s="37">
        <v>1.2</v>
      </c>
      <c r="H31" s="37">
        <v>3.2</v>
      </c>
      <c r="I31" s="39">
        <v>3.1</v>
      </c>
      <c r="J31" s="39">
        <v>0.4</v>
      </c>
      <c r="K31" s="39">
        <v>2</v>
      </c>
      <c r="L31" s="43">
        <v>2.1</v>
      </c>
      <c r="M31" s="43">
        <v>1.4</v>
      </c>
      <c r="N31" s="43"/>
      <c r="O31" s="43"/>
      <c r="P31" s="43"/>
      <c r="Q31" s="43"/>
      <c r="R31" s="43"/>
      <c r="S31" s="43"/>
      <c r="T31" s="43"/>
    </row>
    <row r="32" spans="1:20" x14ac:dyDescent="0.15">
      <c r="A32" s="59" t="s">
        <v>154</v>
      </c>
      <c r="B32" s="60"/>
      <c r="C32" s="60"/>
      <c r="D32" s="60"/>
      <c r="E32" s="61"/>
      <c r="F32" s="37">
        <v>27</v>
      </c>
      <c r="G32" s="37">
        <v>8.4</v>
      </c>
      <c r="H32" s="37">
        <v>0.3</v>
      </c>
      <c r="I32" s="39">
        <v>0.3</v>
      </c>
      <c r="J32" s="39">
        <v>0.4</v>
      </c>
      <c r="K32" s="39">
        <v>0</v>
      </c>
      <c r="L32" s="43">
        <v>0.3</v>
      </c>
      <c r="M32" s="43">
        <v>0</v>
      </c>
      <c r="N32" s="43">
        <v>0</v>
      </c>
      <c r="O32" s="43">
        <v>0</v>
      </c>
      <c r="P32" s="43">
        <v>0.3</v>
      </c>
      <c r="Q32" s="43">
        <v>0</v>
      </c>
      <c r="R32" s="43">
        <v>0.5</v>
      </c>
      <c r="S32" s="43">
        <v>1</v>
      </c>
      <c r="T32" s="43">
        <v>0.2</v>
      </c>
    </row>
    <row r="33" spans="1:20" x14ac:dyDescent="0.15">
      <c r="A33" s="59" t="s">
        <v>153</v>
      </c>
      <c r="B33" s="60"/>
      <c r="C33" s="60"/>
      <c r="D33" s="42"/>
      <c r="E33" s="36"/>
      <c r="F33" s="37">
        <v>4</v>
      </c>
      <c r="G33" s="37">
        <v>1.2</v>
      </c>
      <c r="H33" s="37">
        <v>0.5</v>
      </c>
      <c r="I33" s="39">
        <v>2.8</v>
      </c>
      <c r="J33" s="39">
        <v>1.1000000000000001</v>
      </c>
      <c r="K33" s="39">
        <v>0.9</v>
      </c>
      <c r="L33" s="43">
        <v>1.5</v>
      </c>
      <c r="M33" s="43">
        <v>2.2999999999999998</v>
      </c>
      <c r="N33" s="43">
        <v>2.9</v>
      </c>
      <c r="O33" s="43">
        <v>2.1</v>
      </c>
      <c r="P33" s="43">
        <v>3.7</v>
      </c>
      <c r="Q33" s="43">
        <v>1.6</v>
      </c>
      <c r="R33" s="43">
        <v>2.1</v>
      </c>
      <c r="S33" s="43">
        <v>2.8</v>
      </c>
      <c r="T33" s="43">
        <v>2.7</v>
      </c>
    </row>
    <row r="34" spans="1:20" x14ac:dyDescent="0.15">
      <c r="A34" s="35" t="s">
        <v>150</v>
      </c>
      <c r="B34" s="42"/>
      <c r="C34" s="42"/>
      <c r="D34" s="42"/>
      <c r="E34" s="36"/>
      <c r="F34" s="37">
        <v>11</v>
      </c>
      <c r="G34" s="37">
        <v>3.4</v>
      </c>
      <c r="H34" s="37">
        <v>3.5</v>
      </c>
      <c r="I34" s="39">
        <v>5.2</v>
      </c>
      <c r="J34" s="39">
        <v>6</v>
      </c>
      <c r="K34" s="39">
        <v>4.5999999999999996</v>
      </c>
      <c r="L34" s="43">
        <v>4.3</v>
      </c>
      <c r="M34" s="43">
        <v>6.8</v>
      </c>
      <c r="N34" s="43">
        <v>10.9</v>
      </c>
      <c r="O34" s="43">
        <v>11.1</v>
      </c>
      <c r="P34" s="43">
        <v>10.8</v>
      </c>
      <c r="Q34" s="43">
        <v>11.9</v>
      </c>
      <c r="R34" s="43">
        <v>17.600000000000001</v>
      </c>
      <c r="S34" s="43">
        <v>14.4</v>
      </c>
      <c r="T34" s="43">
        <v>18.399999999999999</v>
      </c>
    </row>
    <row r="35" spans="1:20" x14ac:dyDescent="0.15">
      <c r="A35" s="59" t="s">
        <v>152</v>
      </c>
      <c r="B35" s="60"/>
      <c r="C35" s="60"/>
      <c r="D35" s="60"/>
      <c r="E35" s="36"/>
      <c r="F35" s="37">
        <v>12</v>
      </c>
      <c r="G35" s="37">
        <v>3.7</v>
      </c>
      <c r="H35" s="37">
        <v>4.5999999999999996</v>
      </c>
      <c r="I35" s="39">
        <v>4.9000000000000004</v>
      </c>
      <c r="J35" s="39">
        <v>5.3</v>
      </c>
      <c r="K35" s="39">
        <v>4.9000000000000004</v>
      </c>
      <c r="L35" s="43">
        <v>3.6</v>
      </c>
      <c r="M35" s="43">
        <v>2.5</v>
      </c>
      <c r="N35" s="43">
        <v>4.4000000000000004</v>
      </c>
      <c r="O35" s="43">
        <v>3.8</v>
      </c>
      <c r="P35" s="43">
        <v>1</v>
      </c>
      <c r="Q35" s="43">
        <v>3.8</v>
      </c>
      <c r="R35" s="43">
        <v>2.7</v>
      </c>
      <c r="S35" s="43">
        <v>3</v>
      </c>
      <c r="T35" s="43">
        <v>4.0999999999999996</v>
      </c>
    </row>
    <row r="36" spans="1:20" x14ac:dyDescent="0.15">
      <c r="A36" s="59" t="s">
        <v>171</v>
      </c>
      <c r="B36" s="60"/>
      <c r="C36" s="60"/>
      <c r="D36" s="60"/>
      <c r="E36" s="36"/>
      <c r="F36" s="37">
        <v>4</v>
      </c>
      <c r="G36" s="37">
        <v>1.2</v>
      </c>
      <c r="H36" s="37">
        <v>0.3</v>
      </c>
      <c r="I36" s="39">
        <v>2.1</v>
      </c>
      <c r="J36" s="39">
        <v>2.1</v>
      </c>
      <c r="K36" s="39"/>
      <c r="L36" s="43"/>
      <c r="M36" s="43"/>
      <c r="N36" s="43"/>
      <c r="O36" s="43"/>
      <c r="P36" s="43"/>
      <c r="Q36" s="43"/>
      <c r="R36" s="43"/>
      <c r="S36" s="43"/>
      <c r="T36" s="43"/>
    </row>
    <row r="37" spans="1:20" x14ac:dyDescent="0.15">
      <c r="A37" s="59" t="s">
        <v>151</v>
      </c>
      <c r="B37" s="60"/>
      <c r="C37" s="60"/>
      <c r="D37" s="42"/>
      <c r="E37" s="36"/>
      <c r="F37" s="37">
        <v>23</v>
      </c>
      <c r="G37" s="37">
        <v>7.2</v>
      </c>
      <c r="H37" s="37">
        <v>5.6</v>
      </c>
      <c r="I37" s="39">
        <v>5.4</v>
      </c>
      <c r="J37" s="39">
        <v>7.8</v>
      </c>
      <c r="K37" s="39">
        <v>6.6</v>
      </c>
      <c r="L37" s="43">
        <v>3</v>
      </c>
      <c r="M37" s="43">
        <v>5.0999999999999996</v>
      </c>
      <c r="N37" s="43">
        <v>2.1</v>
      </c>
      <c r="O37" s="43">
        <v>2.6</v>
      </c>
      <c r="P37" s="43">
        <v>2.7</v>
      </c>
      <c r="Q37" s="43">
        <v>1.6</v>
      </c>
      <c r="R37" s="43">
        <v>0.8</v>
      </c>
      <c r="S37" s="43">
        <v>2.8</v>
      </c>
      <c r="T37" s="43">
        <v>2.2999999999999998</v>
      </c>
    </row>
    <row r="38" spans="1:20" x14ac:dyDescent="0.15">
      <c r="A38" s="35" t="s">
        <v>149</v>
      </c>
      <c r="B38" s="42"/>
      <c r="C38" s="42"/>
      <c r="D38" s="42"/>
      <c r="E38" s="36"/>
      <c r="F38" s="37">
        <v>6</v>
      </c>
      <c r="G38" s="37">
        <v>1.9</v>
      </c>
      <c r="H38" s="37">
        <v>1.9</v>
      </c>
      <c r="I38" s="39">
        <v>1.3</v>
      </c>
      <c r="J38" s="39">
        <v>2.1</v>
      </c>
      <c r="K38" s="39">
        <v>1.8</v>
      </c>
      <c r="L38" s="43">
        <v>1.2</v>
      </c>
      <c r="M38" s="43">
        <v>5.0999999999999996</v>
      </c>
      <c r="N38" s="43">
        <v>3.8</v>
      </c>
      <c r="O38" s="43">
        <v>2.9</v>
      </c>
      <c r="P38" s="43">
        <v>3.7</v>
      </c>
      <c r="Q38" s="43">
        <v>3.8</v>
      </c>
      <c r="R38" s="43">
        <v>3.7</v>
      </c>
      <c r="S38" s="43">
        <v>3</v>
      </c>
      <c r="T38" s="43">
        <v>1.2</v>
      </c>
    </row>
    <row r="39" spans="1:20" x14ac:dyDescent="0.15">
      <c r="A39" s="167" t="s">
        <v>4</v>
      </c>
      <c r="B39" s="168"/>
      <c r="C39" s="168"/>
      <c r="D39" s="168"/>
      <c r="E39" s="169"/>
      <c r="F39" s="37">
        <f t="shared" ref="F39:N39" si="2">SUM(F25:F38)</f>
        <v>321</v>
      </c>
      <c r="G39" s="37">
        <f>SUM(G25:G38)</f>
        <v>99.700000000000031</v>
      </c>
      <c r="H39" s="37">
        <f>SUM(H25:H38)</f>
        <v>99.999999999999986</v>
      </c>
      <c r="I39" s="71">
        <f t="shared" si="2"/>
        <v>100.2</v>
      </c>
      <c r="J39" s="71">
        <f t="shared" si="2"/>
        <v>99.899999999999991</v>
      </c>
      <c r="K39" s="68">
        <f t="shared" si="2"/>
        <v>100</v>
      </c>
      <c r="L39" s="65">
        <f t="shared" si="2"/>
        <v>99.999999999999972</v>
      </c>
      <c r="M39" s="65">
        <f t="shared" si="2"/>
        <v>99.999999999999986</v>
      </c>
      <c r="N39" s="65">
        <f t="shared" si="2"/>
        <v>100.00000000000001</v>
      </c>
      <c r="O39" s="65">
        <v>100</v>
      </c>
      <c r="P39" s="65">
        <v>100</v>
      </c>
      <c r="Q39" s="65">
        <v>100</v>
      </c>
      <c r="R39" s="65">
        <v>100</v>
      </c>
      <c r="S39" s="65">
        <v>100</v>
      </c>
      <c r="T39" s="65">
        <v>100</v>
      </c>
    </row>
    <row r="41" spans="1:20" ht="18.75" customHeight="1" x14ac:dyDescent="0.15">
      <c r="A41" s="26" t="s">
        <v>156</v>
      </c>
    </row>
    <row r="42" spans="1:20" x14ac:dyDescent="0.15">
      <c r="A42" s="27"/>
      <c r="B42" s="28"/>
      <c r="C42" s="29" t="s">
        <v>182</v>
      </c>
      <c r="D42" s="29" t="s">
        <v>182</v>
      </c>
      <c r="E42" s="29" t="s">
        <v>180</v>
      </c>
      <c r="F42" s="29" t="s">
        <v>178</v>
      </c>
      <c r="G42" s="29" t="s">
        <v>170</v>
      </c>
      <c r="H42" s="29" t="s">
        <v>168</v>
      </c>
      <c r="I42" s="29" t="s">
        <v>165</v>
      </c>
      <c r="J42" s="29" t="s">
        <v>139</v>
      </c>
      <c r="K42" s="29" t="s">
        <v>121</v>
      </c>
      <c r="L42" s="29" t="s">
        <v>107</v>
      </c>
      <c r="M42" s="29" t="s">
        <v>99</v>
      </c>
      <c r="N42" s="29" t="s">
        <v>5</v>
      </c>
      <c r="O42" s="29" t="s">
        <v>6</v>
      </c>
      <c r="P42" s="29" t="s">
        <v>7</v>
      </c>
      <c r="Q42" s="29" t="s">
        <v>8</v>
      </c>
    </row>
    <row r="43" spans="1:20" x14ac:dyDescent="0.15">
      <c r="A43" s="31"/>
      <c r="B43" s="32"/>
      <c r="C43" s="33" t="s">
        <v>119</v>
      </c>
      <c r="D43" s="33" t="s">
        <v>9</v>
      </c>
      <c r="E43" s="33" t="s">
        <v>9</v>
      </c>
      <c r="F43" s="33" t="s">
        <v>9</v>
      </c>
      <c r="G43" s="33" t="s">
        <v>9</v>
      </c>
      <c r="H43" s="33" t="s">
        <v>9</v>
      </c>
      <c r="I43" s="34" t="s">
        <v>9</v>
      </c>
      <c r="J43" s="34" t="s">
        <v>9</v>
      </c>
      <c r="K43" s="34" t="s">
        <v>9</v>
      </c>
      <c r="L43" s="34" t="s">
        <v>9</v>
      </c>
      <c r="M43" s="34" t="s">
        <v>9</v>
      </c>
      <c r="N43" s="34" t="s">
        <v>9</v>
      </c>
      <c r="O43" s="34" t="s">
        <v>9</v>
      </c>
      <c r="P43" s="34" t="s">
        <v>9</v>
      </c>
      <c r="Q43" s="34" t="s">
        <v>9</v>
      </c>
    </row>
    <row r="44" spans="1:20" x14ac:dyDescent="0.15">
      <c r="A44" s="160" t="s">
        <v>142</v>
      </c>
      <c r="B44" s="162"/>
      <c r="C44" s="37">
        <v>210</v>
      </c>
      <c r="D44" s="37">
        <v>36</v>
      </c>
      <c r="E44" s="37">
        <v>34.799999999999997</v>
      </c>
      <c r="F44" s="43">
        <v>34.1</v>
      </c>
      <c r="G44" s="43">
        <v>32.799999999999997</v>
      </c>
      <c r="H44" s="37">
        <v>37.299999999999997</v>
      </c>
      <c r="I44" s="39">
        <v>59.6</v>
      </c>
      <c r="J44" s="39">
        <v>57.2</v>
      </c>
      <c r="K44" s="39"/>
      <c r="L44" s="39"/>
      <c r="M44" s="39"/>
      <c r="N44" s="39"/>
      <c r="O44" s="39"/>
      <c r="P44" s="39"/>
      <c r="Q44" s="39"/>
    </row>
    <row r="45" spans="1:20" x14ac:dyDescent="0.15">
      <c r="A45" s="160" t="s">
        <v>141</v>
      </c>
      <c r="B45" s="162"/>
      <c r="C45" s="37">
        <v>216</v>
      </c>
      <c r="D45" s="37">
        <v>37</v>
      </c>
      <c r="E45" s="37">
        <v>33</v>
      </c>
      <c r="F45" s="43">
        <v>36.299999999999997</v>
      </c>
      <c r="G45" s="43">
        <v>35.200000000000003</v>
      </c>
      <c r="H45" s="39">
        <v>45</v>
      </c>
      <c r="I45" s="39">
        <v>64.099999999999994</v>
      </c>
      <c r="J45" s="39">
        <v>58.3</v>
      </c>
      <c r="K45" s="39">
        <v>60.8</v>
      </c>
      <c r="L45" s="39">
        <v>52.8</v>
      </c>
      <c r="M45" s="39">
        <v>54.8</v>
      </c>
      <c r="N45" s="39">
        <v>58.6</v>
      </c>
      <c r="O45" s="39">
        <v>51.8</v>
      </c>
      <c r="P45" s="39">
        <v>55.5</v>
      </c>
      <c r="Q45" s="39">
        <v>43.4</v>
      </c>
    </row>
    <row r="46" spans="1:20" x14ac:dyDescent="0.15">
      <c r="A46" s="160" t="s">
        <v>166</v>
      </c>
      <c r="B46" s="162"/>
      <c r="C46" s="37">
        <v>15</v>
      </c>
      <c r="D46" s="37">
        <v>2.6</v>
      </c>
      <c r="E46" s="37">
        <v>2.6</v>
      </c>
      <c r="F46" s="43">
        <v>2.2000000000000002</v>
      </c>
      <c r="G46" s="43">
        <v>1.9</v>
      </c>
      <c r="H46" s="37">
        <v>10.1</v>
      </c>
      <c r="I46" s="39">
        <v>11.2</v>
      </c>
      <c r="J46" s="39"/>
      <c r="K46" s="39"/>
      <c r="L46" s="39"/>
      <c r="M46" s="39"/>
      <c r="N46" s="39"/>
      <c r="O46" s="39"/>
      <c r="P46" s="39"/>
      <c r="Q46" s="39"/>
    </row>
    <row r="47" spans="1:20" x14ac:dyDescent="0.15">
      <c r="A47" s="59" t="s">
        <v>171</v>
      </c>
      <c r="B47" s="61"/>
      <c r="C47" s="37">
        <v>76</v>
      </c>
      <c r="D47" s="37">
        <v>13</v>
      </c>
      <c r="E47" s="37">
        <v>17.899999999999999</v>
      </c>
      <c r="F47" s="43">
        <v>17.600000000000001</v>
      </c>
      <c r="G47" s="43">
        <v>20.399999999999999</v>
      </c>
      <c r="H47" s="37"/>
      <c r="I47" s="39"/>
      <c r="J47" s="39"/>
      <c r="K47" s="39"/>
      <c r="L47" s="39"/>
      <c r="M47" s="39"/>
      <c r="N47" s="39"/>
      <c r="O47" s="39"/>
      <c r="P47" s="39"/>
      <c r="Q47" s="39"/>
    </row>
    <row r="48" spans="1:20" x14ac:dyDescent="0.15">
      <c r="A48" s="59" t="s">
        <v>172</v>
      </c>
      <c r="B48" s="61"/>
      <c r="C48" s="37">
        <v>61</v>
      </c>
      <c r="D48" s="37">
        <v>10.5</v>
      </c>
      <c r="E48" s="37">
        <v>8.4</v>
      </c>
      <c r="F48" s="43">
        <v>7.8</v>
      </c>
      <c r="G48" s="43">
        <v>7.6</v>
      </c>
      <c r="H48" s="37"/>
      <c r="I48" s="39"/>
      <c r="J48" s="39"/>
      <c r="K48" s="39"/>
      <c r="L48" s="39"/>
      <c r="M48" s="39"/>
      <c r="N48" s="39"/>
      <c r="O48" s="39"/>
      <c r="P48" s="39"/>
      <c r="Q48" s="39"/>
    </row>
    <row r="49" spans="1:20" x14ac:dyDescent="0.15">
      <c r="A49" s="160" t="s">
        <v>19</v>
      </c>
      <c r="B49" s="162"/>
      <c r="C49" s="37">
        <v>5</v>
      </c>
      <c r="D49" s="37">
        <v>0.9</v>
      </c>
      <c r="E49" s="37">
        <v>3.3</v>
      </c>
      <c r="F49" s="43">
        <v>1.9</v>
      </c>
      <c r="G49" s="43">
        <v>2.1</v>
      </c>
      <c r="H49" s="37">
        <v>7.6</v>
      </c>
      <c r="I49" s="39">
        <v>15.8</v>
      </c>
      <c r="J49" s="39"/>
      <c r="K49" s="39"/>
      <c r="L49" s="39"/>
      <c r="M49" s="39"/>
      <c r="N49" s="39"/>
      <c r="O49" s="39"/>
      <c r="P49" s="39"/>
      <c r="Q49" s="39"/>
    </row>
    <row r="50" spans="1:20" s="62" customFormat="1" ht="12.75" customHeight="1" x14ac:dyDescent="0.15">
      <c r="A50" s="167" t="s">
        <v>4</v>
      </c>
      <c r="B50" s="169"/>
      <c r="C50" s="70">
        <f t="shared" ref="C50:H50" si="3">SUM(C44:C49)</f>
        <v>583</v>
      </c>
      <c r="D50" s="70">
        <f t="shared" si="3"/>
        <v>100</v>
      </c>
      <c r="E50" s="70">
        <f t="shared" si="3"/>
        <v>99.999999999999986</v>
      </c>
      <c r="F50" s="72">
        <f t="shared" si="3"/>
        <v>99.90000000000002</v>
      </c>
      <c r="G50" s="72">
        <f t="shared" si="3"/>
        <v>100</v>
      </c>
      <c r="H50" s="70">
        <f t="shared" si="3"/>
        <v>99.999999999999986</v>
      </c>
      <c r="I50" s="70"/>
      <c r="J50" s="63">
        <f>SUM(J44:J45)</f>
        <v>115.5</v>
      </c>
      <c r="K50" s="63">
        <f>SUM(K44:K45)</f>
        <v>60.8</v>
      </c>
      <c r="L50" s="63">
        <f t="shared" ref="L50:Q50" si="4">SUM(L44:L45)</f>
        <v>52.8</v>
      </c>
      <c r="M50" s="63">
        <f t="shared" si="4"/>
        <v>54.8</v>
      </c>
      <c r="N50" s="63">
        <f t="shared" si="4"/>
        <v>58.6</v>
      </c>
      <c r="O50" s="63">
        <f t="shared" si="4"/>
        <v>51.8</v>
      </c>
      <c r="P50" s="63">
        <f t="shared" si="4"/>
        <v>55.5</v>
      </c>
      <c r="Q50" s="63">
        <f t="shared" si="4"/>
        <v>43.4</v>
      </c>
    </row>
    <row r="52" spans="1:20" ht="18.75" customHeight="1" x14ac:dyDescent="0.15">
      <c r="A52" s="26" t="s">
        <v>143</v>
      </c>
    </row>
    <row r="53" spans="1:20" x14ac:dyDescent="0.15">
      <c r="A53" s="27"/>
      <c r="B53" s="40"/>
      <c r="C53" s="28"/>
      <c r="D53" s="29" t="s">
        <v>182</v>
      </c>
      <c r="E53" s="29" t="s">
        <v>182</v>
      </c>
      <c r="F53" s="29" t="s">
        <v>180</v>
      </c>
      <c r="G53" s="29" t="s">
        <v>178</v>
      </c>
      <c r="H53" s="29" t="s">
        <v>170</v>
      </c>
      <c r="I53" s="29" t="s">
        <v>168</v>
      </c>
      <c r="J53" s="29" t="s">
        <v>165</v>
      </c>
      <c r="K53" s="29" t="s">
        <v>139</v>
      </c>
      <c r="L53" s="29" t="s">
        <v>121</v>
      </c>
      <c r="M53" s="29" t="s">
        <v>107</v>
      </c>
      <c r="N53" s="29" t="s">
        <v>99</v>
      </c>
      <c r="O53" s="29" t="s">
        <v>5</v>
      </c>
      <c r="P53" s="29" t="s">
        <v>6</v>
      </c>
      <c r="Q53" s="29" t="s">
        <v>7</v>
      </c>
      <c r="R53" s="29" t="s">
        <v>8</v>
      </c>
    </row>
    <row r="54" spans="1:20" x14ac:dyDescent="0.15">
      <c r="A54" s="31"/>
      <c r="B54" s="41"/>
      <c r="C54" s="32"/>
      <c r="D54" s="33" t="s">
        <v>119</v>
      </c>
      <c r="E54" s="33" t="s">
        <v>9</v>
      </c>
      <c r="F54" s="33" t="s">
        <v>9</v>
      </c>
      <c r="G54" s="33" t="s">
        <v>9</v>
      </c>
      <c r="H54" s="33" t="s">
        <v>9</v>
      </c>
      <c r="I54" s="33" t="s">
        <v>9</v>
      </c>
      <c r="J54" s="34" t="s">
        <v>9</v>
      </c>
      <c r="K54" s="34" t="s">
        <v>9</v>
      </c>
      <c r="L54" s="34" t="s">
        <v>9</v>
      </c>
      <c r="M54" s="34" t="s">
        <v>9</v>
      </c>
      <c r="N54" s="34" t="s">
        <v>9</v>
      </c>
      <c r="O54" s="34" t="s">
        <v>9</v>
      </c>
      <c r="P54" s="34" t="s">
        <v>9</v>
      </c>
      <c r="Q54" s="34" t="s">
        <v>9</v>
      </c>
      <c r="R54" s="34" t="s">
        <v>9</v>
      </c>
    </row>
    <row r="55" spans="1:20" x14ac:dyDescent="0.15">
      <c r="A55" s="31" t="s">
        <v>173</v>
      </c>
      <c r="B55" s="41"/>
      <c r="C55" s="32"/>
      <c r="D55" s="33">
        <v>40</v>
      </c>
      <c r="E55" s="33">
        <v>13.7</v>
      </c>
      <c r="F55" s="33">
        <v>12</v>
      </c>
      <c r="G55" s="73">
        <v>9.5</v>
      </c>
      <c r="H55" s="73">
        <v>14.3</v>
      </c>
      <c r="I55" s="33"/>
      <c r="J55" s="34"/>
      <c r="K55" s="34"/>
      <c r="L55" s="34"/>
      <c r="M55" s="34"/>
      <c r="N55" s="34"/>
      <c r="O55" s="34"/>
      <c r="P55" s="34"/>
      <c r="Q55" s="34"/>
      <c r="R55" s="34"/>
    </row>
    <row r="56" spans="1:20" x14ac:dyDescent="0.15">
      <c r="A56" s="160" t="s">
        <v>41</v>
      </c>
      <c r="B56" s="161"/>
      <c r="C56" s="162"/>
      <c r="D56" s="37">
        <v>105</v>
      </c>
      <c r="E56" s="37">
        <v>35.799999999999997</v>
      </c>
      <c r="F56" s="37">
        <v>38.4</v>
      </c>
      <c r="G56" s="43">
        <v>34.200000000000003</v>
      </c>
      <c r="H56" s="43">
        <v>32.6</v>
      </c>
      <c r="I56" s="37">
        <v>37.9</v>
      </c>
      <c r="J56" s="43">
        <v>38.299999999999997</v>
      </c>
      <c r="K56" s="43">
        <v>33.799999999999997</v>
      </c>
      <c r="L56" s="43">
        <v>31</v>
      </c>
      <c r="M56" s="43">
        <v>34.9</v>
      </c>
      <c r="N56" s="43">
        <v>33</v>
      </c>
      <c r="O56" s="43">
        <v>39.299999999999997</v>
      </c>
      <c r="P56" s="43">
        <v>34.4</v>
      </c>
      <c r="Q56" s="43">
        <v>27.1</v>
      </c>
      <c r="R56" s="43">
        <v>28</v>
      </c>
    </row>
    <row r="57" spans="1:20" x14ac:dyDescent="0.15">
      <c r="A57" s="160" t="s">
        <v>43</v>
      </c>
      <c r="B57" s="161"/>
      <c r="C57" s="162"/>
      <c r="D57" s="37">
        <v>87</v>
      </c>
      <c r="E57" s="37">
        <v>29.7</v>
      </c>
      <c r="F57" s="37">
        <v>25.9</v>
      </c>
      <c r="G57" s="43">
        <v>32.6</v>
      </c>
      <c r="H57" s="43">
        <v>27.2</v>
      </c>
      <c r="I57" s="37">
        <v>38.5</v>
      </c>
      <c r="J57" s="43">
        <v>32.200000000000003</v>
      </c>
      <c r="K57" s="43">
        <v>28.9</v>
      </c>
      <c r="L57" s="43">
        <v>33.4</v>
      </c>
      <c r="M57" s="43">
        <v>30.5</v>
      </c>
      <c r="N57" s="43">
        <v>30.3</v>
      </c>
      <c r="O57" s="43">
        <v>29.5</v>
      </c>
      <c r="P57" s="43">
        <v>30.3</v>
      </c>
      <c r="Q57" s="43">
        <v>31.6</v>
      </c>
      <c r="R57" s="43">
        <v>30.3</v>
      </c>
    </row>
    <row r="58" spans="1:20" x14ac:dyDescent="0.15">
      <c r="A58" s="160" t="s">
        <v>44</v>
      </c>
      <c r="B58" s="161"/>
      <c r="C58" s="162"/>
      <c r="D58" s="37">
        <v>54</v>
      </c>
      <c r="E58" s="37">
        <v>18.399999999999999</v>
      </c>
      <c r="F58" s="37">
        <v>20.6</v>
      </c>
      <c r="G58" s="43">
        <v>20.7</v>
      </c>
      <c r="H58" s="43">
        <v>22.2</v>
      </c>
      <c r="I58" s="39">
        <v>15</v>
      </c>
      <c r="J58" s="43">
        <v>18.2</v>
      </c>
      <c r="K58" s="43">
        <v>20.100000000000001</v>
      </c>
      <c r="L58" s="43">
        <v>24.1</v>
      </c>
      <c r="M58" s="43">
        <v>20.100000000000001</v>
      </c>
      <c r="N58" s="43">
        <v>20.5</v>
      </c>
      <c r="O58" s="43">
        <v>18</v>
      </c>
      <c r="P58" s="43">
        <v>23.1</v>
      </c>
      <c r="Q58" s="43">
        <v>28.4</v>
      </c>
      <c r="R58" s="43">
        <v>24.2</v>
      </c>
    </row>
    <row r="59" spans="1:20" x14ac:dyDescent="0.15">
      <c r="A59" s="160" t="s">
        <v>42</v>
      </c>
      <c r="B59" s="161"/>
      <c r="C59" s="162"/>
      <c r="D59" s="37">
        <v>5</v>
      </c>
      <c r="E59" s="37">
        <v>1.7</v>
      </c>
      <c r="F59" s="37">
        <v>2.5</v>
      </c>
      <c r="G59" s="43">
        <v>2.7</v>
      </c>
      <c r="H59" s="43">
        <v>3.6</v>
      </c>
      <c r="I59" s="37">
        <v>4.9000000000000004</v>
      </c>
      <c r="J59" s="43">
        <v>6.7</v>
      </c>
      <c r="K59" s="43">
        <v>7.2</v>
      </c>
      <c r="L59" s="43">
        <v>5.6</v>
      </c>
      <c r="M59" s="43">
        <v>8.9</v>
      </c>
      <c r="N59" s="43">
        <v>7.4</v>
      </c>
      <c r="O59" s="43">
        <v>7.9</v>
      </c>
      <c r="P59" s="43">
        <v>7.4</v>
      </c>
      <c r="Q59" s="43">
        <v>8.3000000000000007</v>
      </c>
      <c r="R59" s="43">
        <v>13.1</v>
      </c>
    </row>
    <row r="60" spans="1:20" x14ac:dyDescent="0.15">
      <c r="A60" s="35" t="s">
        <v>19</v>
      </c>
      <c r="B60" s="42"/>
      <c r="C60" s="36"/>
      <c r="D60" s="37">
        <v>2</v>
      </c>
      <c r="E60" s="37">
        <v>0.7</v>
      </c>
      <c r="F60" s="37">
        <v>0.6</v>
      </c>
      <c r="G60" s="43">
        <v>0.3</v>
      </c>
      <c r="H60" s="43">
        <v>0</v>
      </c>
      <c r="I60" s="37">
        <v>3.7</v>
      </c>
      <c r="J60" s="43">
        <v>4.5999999999999996</v>
      </c>
      <c r="K60" s="43">
        <v>10</v>
      </c>
      <c r="L60" s="43">
        <v>5.9</v>
      </c>
      <c r="M60" s="43">
        <v>5.6</v>
      </c>
      <c r="N60" s="43">
        <v>8.8000000000000007</v>
      </c>
      <c r="O60" s="43">
        <v>5.3</v>
      </c>
      <c r="P60" s="43">
        <v>5</v>
      </c>
      <c r="Q60" s="43">
        <v>4.5999999999999996</v>
      </c>
      <c r="R60" s="43">
        <v>4.3</v>
      </c>
    </row>
    <row r="61" spans="1:20" x14ac:dyDescent="0.15">
      <c r="A61" s="167" t="s">
        <v>4</v>
      </c>
      <c r="B61" s="168"/>
      <c r="C61" s="169"/>
      <c r="D61" s="37">
        <f>SUM(D55:D60)</f>
        <v>293</v>
      </c>
      <c r="E61" s="37">
        <f>SUM(E55:E60)</f>
        <v>100</v>
      </c>
      <c r="F61" s="37">
        <f>SUM(F55:F60)</f>
        <v>100</v>
      </c>
      <c r="G61" s="65">
        <f>SUM(G55:G60)</f>
        <v>100.00000000000001</v>
      </c>
      <c r="H61" s="65">
        <f>SUM(H55:H60)</f>
        <v>99.9</v>
      </c>
      <c r="I61" s="37">
        <f>SUM(I56:I60)</f>
        <v>100.00000000000001</v>
      </c>
      <c r="J61" s="45">
        <f>SUM(J56:J60)</f>
        <v>100</v>
      </c>
      <c r="K61" s="45">
        <f>SUM(K56:K60)</f>
        <v>100</v>
      </c>
      <c r="L61" s="45">
        <f>SUM(L56:L60)</f>
        <v>100</v>
      </c>
      <c r="M61" s="45">
        <f>SUM(M56:M60)</f>
        <v>100</v>
      </c>
      <c r="N61" s="45">
        <v>100</v>
      </c>
      <c r="O61" s="45">
        <v>100</v>
      </c>
      <c r="P61" s="45">
        <v>100</v>
      </c>
      <c r="Q61" s="45">
        <v>100</v>
      </c>
      <c r="R61" s="45">
        <v>100</v>
      </c>
    </row>
    <row r="63" spans="1:20" ht="18.75" customHeight="1" x14ac:dyDescent="0.15">
      <c r="A63" s="26" t="s">
        <v>144</v>
      </c>
    </row>
    <row r="64" spans="1:20" x14ac:dyDescent="0.15">
      <c r="A64" s="27"/>
      <c r="B64" s="40"/>
      <c r="C64" s="40"/>
      <c r="D64" s="40"/>
      <c r="E64" s="28"/>
      <c r="F64" s="29" t="s">
        <v>182</v>
      </c>
      <c r="G64" s="29" t="s">
        <v>182</v>
      </c>
      <c r="H64" s="29" t="s">
        <v>180</v>
      </c>
      <c r="I64" s="29" t="s">
        <v>178</v>
      </c>
      <c r="J64" s="29" t="s">
        <v>170</v>
      </c>
      <c r="K64" s="29" t="s">
        <v>168</v>
      </c>
      <c r="L64" s="29" t="s">
        <v>165</v>
      </c>
      <c r="M64" s="29" t="s">
        <v>139</v>
      </c>
      <c r="N64" s="29" t="s">
        <v>121</v>
      </c>
      <c r="O64" s="29" t="s">
        <v>107</v>
      </c>
      <c r="P64" s="29" t="s">
        <v>99</v>
      </c>
      <c r="Q64" s="29" t="s">
        <v>5</v>
      </c>
      <c r="R64" s="29" t="s">
        <v>6</v>
      </c>
      <c r="S64" s="29" t="s">
        <v>7</v>
      </c>
      <c r="T64" s="29" t="s">
        <v>8</v>
      </c>
    </row>
    <row r="65" spans="1:20" x14ac:dyDescent="0.15">
      <c r="A65" s="31"/>
      <c r="B65" s="41"/>
      <c r="C65" s="41"/>
      <c r="D65" s="41"/>
      <c r="E65" s="32"/>
      <c r="F65" s="33" t="s">
        <v>119</v>
      </c>
      <c r="G65" s="33" t="s">
        <v>9</v>
      </c>
      <c r="H65" s="33" t="s">
        <v>9</v>
      </c>
      <c r="I65" s="33" t="s">
        <v>9</v>
      </c>
      <c r="J65" s="33" t="s">
        <v>9</v>
      </c>
      <c r="K65" s="33" t="s">
        <v>9</v>
      </c>
      <c r="L65" s="34" t="s">
        <v>9</v>
      </c>
      <c r="M65" s="34" t="s">
        <v>9</v>
      </c>
      <c r="N65" s="34" t="s">
        <v>9</v>
      </c>
      <c r="O65" s="34" t="s">
        <v>9</v>
      </c>
      <c r="P65" s="34" t="s">
        <v>9</v>
      </c>
      <c r="Q65" s="34" t="s">
        <v>9</v>
      </c>
      <c r="R65" s="34" t="s">
        <v>9</v>
      </c>
      <c r="S65" s="34" t="s">
        <v>9</v>
      </c>
      <c r="T65" s="34" t="s">
        <v>9</v>
      </c>
    </row>
    <row r="66" spans="1:20" x14ac:dyDescent="0.15">
      <c r="A66" s="160" t="s">
        <v>45</v>
      </c>
      <c r="B66" s="161"/>
      <c r="C66" s="161"/>
      <c r="D66" s="161"/>
      <c r="E66" s="36"/>
      <c r="F66" s="37">
        <v>116</v>
      </c>
      <c r="G66" s="37">
        <v>13.6</v>
      </c>
      <c r="H66" s="37">
        <v>13.5</v>
      </c>
      <c r="I66" s="43">
        <v>12.9</v>
      </c>
      <c r="J66" s="43">
        <v>14.5</v>
      </c>
      <c r="K66" s="37">
        <v>15.5</v>
      </c>
      <c r="L66" s="43">
        <v>14.4</v>
      </c>
      <c r="M66" s="43">
        <v>13.7</v>
      </c>
      <c r="N66" s="43">
        <v>13.7</v>
      </c>
      <c r="O66" s="43">
        <v>14.7</v>
      </c>
      <c r="P66" s="43">
        <v>13.6</v>
      </c>
      <c r="Q66" s="43">
        <v>11</v>
      </c>
      <c r="R66" s="43">
        <v>12.6</v>
      </c>
      <c r="S66" s="43">
        <v>8.8000000000000007</v>
      </c>
      <c r="T66" s="43">
        <v>13.1</v>
      </c>
    </row>
    <row r="67" spans="1:20" x14ac:dyDescent="0.15">
      <c r="A67" s="35" t="s">
        <v>157</v>
      </c>
      <c r="B67" s="42"/>
      <c r="C67" s="42"/>
      <c r="D67" s="42"/>
      <c r="E67" s="36"/>
      <c r="F67" s="37">
        <v>35</v>
      </c>
      <c r="G67" s="37">
        <v>4.0999999999999996</v>
      </c>
      <c r="H67" s="37">
        <v>4.8</v>
      </c>
      <c r="I67" s="43">
        <v>6</v>
      </c>
      <c r="J67" s="43">
        <v>5.0999999999999996</v>
      </c>
      <c r="K67" s="37">
        <v>6.5</v>
      </c>
      <c r="L67" s="43">
        <v>6.1</v>
      </c>
      <c r="M67" s="43">
        <v>4.5999999999999996</v>
      </c>
      <c r="N67" s="43">
        <v>2.2999999999999998</v>
      </c>
      <c r="O67" s="43">
        <v>2.7</v>
      </c>
      <c r="P67" s="43">
        <v>2.2000000000000002</v>
      </c>
      <c r="Q67" s="43">
        <v>2.6</v>
      </c>
      <c r="R67" s="43">
        <v>1.4</v>
      </c>
      <c r="S67" s="43">
        <v>1.7</v>
      </c>
      <c r="T67" s="43">
        <v>1.3</v>
      </c>
    </row>
    <row r="68" spans="1:20" x14ac:dyDescent="0.15">
      <c r="A68" s="160" t="s">
        <v>47</v>
      </c>
      <c r="B68" s="161"/>
      <c r="C68" s="161"/>
      <c r="D68" s="47"/>
      <c r="E68" s="48"/>
      <c r="F68" s="49">
        <v>132</v>
      </c>
      <c r="G68" s="49">
        <v>15.5</v>
      </c>
      <c r="H68" s="49">
        <v>18.3</v>
      </c>
      <c r="I68" s="66">
        <v>16</v>
      </c>
      <c r="J68" s="66">
        <v>17.3</v>
      </c>
      <c r="K68" s="49">
        <v>18.5</v>
      </c>
      <c r="L68" s="66">
        <v>15.4</v>
      </c>
      <c r="M68" s="66">
        <v>15.1</v>
      </c>
      <c r="N68" s="66">
        <v>16.3</v>
      </c>
      <c r="O68" s="66">
        <v>15.1</v>
      </c>
      <c r="P68" s="66">
        <v>16.100000000000001</v>
      </c>
      <c r="Q68" s="66">
        <v>17.399999999999999</v>
      </c>
      <c r="R68" s="66">
        <v>18.5</v>
      </c>
      <c r="S68" s="66">
        <v>13.5</v>
      </c>
      <c r="T68" s="66">
        <v>15.8</v>
      </c>
    </row>
    <row r="69" spans="1:20" x14ac:dyDescent="0.15">
      <c r="A69" s="35" t="s">
        <v>48</v>
      </c>
      <c r="B69" s="42"/>
      <c r="C69" s="42"/>
      <c r="D69" s="42"/>
      <c r="E69" s="36"/>
      <c r="F69" s="37">
        <v>22</v>
      </c>
      <c r="G69" s="37">
        <v>2.6</v>
      </c>
      <c r="H69" s="37">
        <v>1.9</v>
      </c>
      <c r="I69" s="43">
        <v>1.5</v>
      </c>
      <c r="J69" s="43">
        <v>2.5</v>
      </c>
      <c r="K69" s="37">
        <v>2.4</v>
      </c>
      <c r="L69" s="43">
        <v>1.8</v>
      </c>
      <c r="M69" s="43">
        <v>2.8</v>
      </c>
      <c r="N69" s="43">
        <v>3.1</v>
      </c>
      <c r="O69" s="43">
        <v>2.2999999999999998</v>
      </c>
      <c r="P69" s="43">
        <v>2.9</v>
      </c>
      <c r="Q69" s="43">
        <v>3.1</v>
      </c>
      <c r="R69" s="43">
        <v>2.5</v>
      </c>
      <c r="S69" s="43">
        <v>1.2</v>
      </c>
      <c r="T69" s="43">
        <v>3</v>
      </c>
    </row>
    <row r="70" spans="1:20" x14ac:dyDescent="0.15">
      <c r="A70" s="35" t="s">
        <v>49</v>
      </c>
      <c r="B70" s="42"/>
      <c r="C70" s="42"/>
      <c r="D70" s="42"/>
      <c r="E70" s="36"/>
      <c r="F70" s="37">
        <v>8</v>
      </c>
      <c r="G70" s="37">
        <v>0.9</v>
      </c>
      <c r="H70" s="37">
        <v>1.9</v>
      </c>
      <c r="I70" s="43">
        <v>2.2000000000000002</v>
      </c>
      <c r="J70" s="43">
        <v>0.9</v>
      </c>
      <c r="K70" s="37">
        <v>0.8</v>
      </c>
      <c r="L70" s="43">
        <v>1.9</v>
      </c>
      <c r="M70" s="43">
        <v>1.2</v>
      </c>
      <c r="N70" s="43">
        <v>1.8</v>
      </c>
      <c r="O70" s="43">
        <v>1.8</v>
      </c>
      <c r="P70" s="43">
        <v>1.6</v>
      </c>
      <c r="Q70" s="43">
        <v>4.0999999999999996</v>
      </c>
      <c r="R70" s="43">
        <v>3.2</v>
      </c>
      <c r="S70" s="43">
        <v>1.2</v>
      </c>
      <c r="T70" s="43">
        <v>1.8</v>
      </c>
    </row>
    <row r="71" spans="1:20" x14ac:dyDescent="0.15">
      <c r="A71" s="35" t="s">
        <v>50</v>
      </c>
      <c r="B71" s="42"/>
      <c r="C71" s="42"/>
      <c r="D71" s="42"/>
      <c r="E71" s="36"/>
      <c r="F71" s="37">
        <v>10</v>
      </c>
      <c r="G71" s="37">
        <v>1.2</v>
      </c>
      <c r="H71" s="37">
        <v>1.9</v>
      </c>
      <c r="I71" s="43">
        <v>2.2999999999999998</v>
      </c>
      <c r="J71" s="43">
        <v>1.6</v>
      </c>
      <c r="K71" s="37">
        <v>1.9</v>
      </c>
      <c r="L71" s="43">
        <v>2.4</v>
      </c>
      <c r="M71" s="43">
        <v>2.9</v>
      </c>
      <c r="N71" s="43">
        <v>2.7</v>
      </c>
      <c r="O71" s="43">
        <v>3.4</v>
      </c>
      <c r="P71" s="43">
        <v>2.8</v>
      </c>
      <c r="Q71" s="43">
        <v>2.2999999999999998</v>
      </c>
      <c r="R71" s="43">
        <v>1.9</v>
      </c>
      <c r="S71" s="43">
        <v>1.4</v>
      </c>
      <c r="T71" s="43">
        <v>2.2999999999999998</v>
      </c>
    </row>
    <row r="72" spans="1:20" x14ac:dyDescent="0.15">
      <c r="A72" s="160" t="s">
        <v>51</v>
      </c>
      <c r="B72" s="161"/>
      <c r="C72" s="161"/>
      <c r="D72" s="161"/>
      <c r="E72" s="36"/>
      <c r="F72" s="37">
        <v>166</v>
      </c>
      <c r="G72" s="37">
        <v>19.5</v>
      </c>
      <c r="H72" s="37">
        <v>17.7</v>
      </c>
      <c r="I72" s="43">
        <v>19.600000000000001</v>
      </c>
      <c r="J72" s="43">
        <v>17.899999999999999</v>
      </c>
      <c r="K72" s="37">
        <v>17.100000000000001</v>
      </c>
      <c r="L72" s="43">
        <v>19.399999999999999</v>
      </c>
      <c r="M72" s="43">
        <v>21.8</v>
      </c>
      <c r="N72" s="43">
        <v>18.5</v>
      </c>
      <c r="O72" s="43">
        <v>20.5</v>
      </c>
      <c r="P72" s="43">
        <v>20.5</v>
      </c>
      <c r="Q72" s="43">
        <v>19.7</v>
      </c>
      <c r="R72" s="43">
        <v>18.5</v>
      </c>
      <c r="S72" s="43">
        <v>34.799999999999997</v>
      </c>
      <c r="T72" s="43">
        <v>25.7</v>
      </c>
    </row>
    <row r="73" spans="1:20" x14ac:dyDescent="0.15">
      <c r="A73" s="35" t="s">
        <v>52</v>
      </c>
      <c r="B73" s="42"/>
      <c r="C73" s="42"/>
      <c r="D73" s="42"/>
      <c r="E73" s="36"/>
      <c r="F73" s="37">
        <v>33</v>
      </c>
      <c r="G73" s="37">
        <v>3.9</v>
      </c>
      <c r="H73" s="37">
        <v>2.8</v>
      </c>
      <c r="I73" s="43">
        <v>3.5</v>
      </c>
      <c r="J73" s="43">
        <v>4.3</v>
      </c>
      <c r="K73" s="37">
        <v>3.6</v>
      </c>
      <c r="L73" s="43">
        <v>5.6</v>
      </c>
      <c r="M73" s="43">
        <v>5.6</v>
      </c>
      <c r="N73" s="43">
        <v>4.5</v>
      </c>
      <c r="O73" s="43">
        <v>5.2</v>
      </c>
      <c r="P73" s="43">
        <v>4.5999999999999996</v>
      </c>
      <c r="Q73" s="43">
        <v>2.9</v>
      </c>
      <c r="R73" s="43">
        <v>6.2</v>
      </c>
      <c r="S73" s="43">
        <v>3.6</v>
      </c>
      <c r="T73" s="43">
        <v>5.9</v>
      </c>
    </row>
    <row r="74" spans="1:20" x14ac:dyDescent="0.15">
      <c r="A74" s="160" t="s">
        <v>53</v>
      </c>
      <c r="B74" s="161"/>
      <c r="C74" s="161"/>
      <c r="D74" s="42"/>
      <c r="E74" s="36"/>
      <c r="F74" s="37">
        <v>173</v>
      </c>
      <c r="G74" s="37">
        <v>20.2</v>
      </c>
      <c r="H74" s="37">
        <v>20.2</v>
      </c>
      <c r="I74" s="43">
        <v>18.899999999999999</v>
      </c>
      <c r="J74" s="43">
        <v>18.8</v>
      </c>
      <c r="K74" s="37">
        <v>21.7</v>
      </c>
      <c r="L74" s="43">
        <v>20.7</v>
      </c>
      <c r="M74" s="43">
        <v>20.399999999999999</v>
      </c>
      <c r="N74" s="43">
        <v>24.4</v>
      </c>
      <c r="O74" s="43">
        <v>24.3</v>
      </c>
      <c r="P74" s="43">
        <v>22.4</v>
      </c>
      <c r="Q74" s="43">
        <v>22.6</v>
      </c>
      <c r="R74" s="43">
        <v>22.7</v>
      </c>
      <c r="S74" s="43">
        <v>30.6</v>
      </c>
      <c r="T74" s="43">
        <v>28.5</v>
      </c>
    </row>
    <row r="75" spans="1:20" x14ac:dyDescent="0.15">
      <c r="A75" s="35" t="s">
        <v>158</v>
      </c>
      <c r="B75" s="42"/>
      <c r="C75" s="42"/>
      <c r="D75" s="42"/>
      <c r="E75" s="36"/>
      <c r="F75" s="37">
        <v>91</v>
      </c>
      <c r="G75" s="37">
        <v>10.7</v>
      </c>
      <c r="H75" s="37">
        <v>9.3000000000000007</v>
      </c>
      <c r="I75" s="43">
        <v>8.6999999999999993</v>
      </c>
      <c r="J75" s="43">
        <v>8.3000000000000007</v>
      </c>
      <c r="K75" s="37">
        <v>6.4</v>
      </c>
      <c r="L75" s="43">
        <v>7.8</v>
      </c>
      <c r="M75" s="43">
        <v>5.3</v>
      </c>
      <c r="N75" s="43">
        <v>6.2</v>
      </c>
      <c r="O75" s="43">
        <v>3.7</v>
      </c>
      <c r="P75" s="43">
        <v>5.9</v>
      </c>
      <c r="Q75" s="43">
        <v>5.8</v>
      </c>
      <c r="R75" s="43">
        <v>4.0999999999999996</v>
      </c>
      <c r="S75" s="43"/>
      <c r="T75" s="43"/>
    </row>
    <row r="76" spans="1:20" x14ac:dyDescent="0.15">
      <c r="A76" s="35" t="s">
        <v>55</v>
      </c>
      <c r="B76" s="42"/>
      <c r="C76" s="42"/>
      <c r="D76" s="42"/>
      <c r="E76" s="36"/>
      <c r="F76" s="37">
        <v>23</v>
      </c>
      <c r="G76" s="37">
        <v>2.7</v>
      </c>
      <c r="H76" s="37">
        <v>3.3</v>
      </c>
      <c r="I76" s="43">
        <v>3</v>
      </c>
      <c r="J76" s="43">
        <v>3.4</v>
      </c>
      <c r="K76" s="37">
        <v>4.2</v>
      </c>
      <c r="L76" s="43">
        <v>3.1</v>
      </c>
      <c r="M76" s="43">
        <v>4</v>
      </c>
      <c r="N76" s="43">
        <v>4.2</v>
      </c>
      <c r="O76" s="43">
        <v>4.2</v>
      </c>
      <c r="P76" s="43">
        <v>5.6</v>
      </c>
      <c r="Q76" s="43">
        <v>5.8</v>
      </c>
      <c r="R76" s="43">
        <v>5.7</v>
      </c>
      <c r="S76" s="43"/>
      <c r="T76" s="43"/>
    </row>
    <row r="77" spans="1:20" x14ac:dyDescent="0.15">
      <c r="A77" s="35" t="s">
        <v>174</v>
      </c>
      <c r="B77" s="42"/>
      <c r="C77" s="42"/>
      <c r="D77" s="42"/>
      <c r="E77" s="36"/>
      <c r="F77" s="37">
        <v>2</v>
      </c>
      <c r="G77" s="37">
        <v>0.2</v>
      </c>
      <c r="H77" s="37">
        <v>0.3</v>
      </c>
      <c r="I77" s="43">
        <v>0.4</v>
      </c>
      <c r="J77" s="43">
        <v>0.1</v>
      </c>
      <c r="K77" s="37"/>
      <c r="L77" s="43"/>
      <c r="M77" s="43"/>
      <c r="N77" s="43"/>
      <c r="O77" s="43"/>
      <c r="P77" s="43"/>
      <c r="Q77" s="43"/>
      <c r="R77" s="43"/>
      <c r="S77" s="43"/>
      <c r="T77" s="43"/>
    </row>
    <row r="78" spans="1:20" x14ac:dyDescent="0.15">
      <c r="A78" s="35" t="s">
        <v>175</v>
      </c>
      <c r="B78" s="42"/>
      <c r="C78" s="42"/>
      <c r="D78" s="42"/>
      <c r="E78" s="36"/>
      <c r="F78" s="37">
        <v>14</v>
      </c>
      <c r="G78" s="37">
        <v>1.6</v>
      </c>
      <c r="H78" s="37">
        <v>1.9</v>
      </c>
      <c r="I78" s="43">
        <v>1.7</v>
      </c>
      <c r="J78" s="43">
        <v>2.4</v>
      </c>
      <c r="K78" s="37"/>
      <c r="L78" s="43"/>
      <c r="M78" s="43"/>
      <c r="N78" s="43"/>
      <c r="O78" s="43"/>
      <c r="P78" s="43"/>
      <c r="Q78" s="43"/>
      <c r="R78" s="43"/>
      <c r="S78" s="43"/>
      <c r="T78" s="43"/>
    </row>
    <row r="79" spans="1:20" x14ac:dyDescent="0.15">
      <c r="A79" s="35" t="s">
        <v>176</v>
      </c>
      <c r="B79" s="42"/>
      <c r="C79" s="42"/>
      <c r="D79" s="42"/>
      <c r="E79" s="36"/>
      <c r="F79" s="37">
        <v>12</v>
      </c>
      <c r="G79" s="37">
        <v>1.4</v>
      </c>
      <c r="H79" s="37">
        <v>0.8</v>
      </c>
      <c r="I79" s="43">
        <v>1.3</v>
      </c>
      <c r="J79" s="43">
        <v>1.4</v>
      </c>
      <c r="K79" s="37"/>
      <c r="L79" s="43"/>
      <c r="M79" s="43"/>
      <c r="N79" s="43"/>
      <c r="O79" s="43"/>
      <c r="P79" s="43"/>
      <c r="Q79" s="43"/>
      <c r="R79" s="43"/>
      <c r="S79" s="43"/>
      <c r="T79" s="43"/>
    </row>
    <row r="80" spans="1:20" x14ac:dyDescent="0.15">
      <c r="A80" s="35" t="s">
        <v>19</v>
      </c>
      <c r="B80" s="42"/>
      <c r="C80" s="42"/>
      <c r="D80" s="42"/>
      <c r="E80" s="36"/>
      <c r="F80" s="37">
        <v>16</v>
      </c>
      <c r="G80" s="37">
        <v>1.9</v>
      </c>
      <c r="H80" s="37">
        <v>1.4</v>
      </c>
      <c r="I80" s="43">
        <v>2</v>
      </c>
      <c r="J80" s="43">
        <v>1.5</v>
      </c>
      <c r="K80" s="37">
        <v>1.4</v>
      </c>
      <c r="L80" s="43">
        <v>1.4</v>
      </c>
      <c r="M80" s="43">
        <v>2.6</v>
      </c>
      <c r="N80" s="43">
        <v>2.2999999999999998</v>
      </c>
      <c r="O80" s="43">
        <v>2.1</v>
      </c>
      <c r="P80" s="43">
        <v>1.8</v>
      </c>
      <c r="Q80" s="43">
        <v>2.7</v>
      </c>
      <c r="R80" s="43">
        <v>2.6</v>
      </c>
      <c r="S80" s="43">
        <v>3.3</v>
      </c>
      <c r="T80" s="43">
        <v>2.5</v>
      </c>
    </row>
    <row r="81" spans="1:20" x14ac:dyDescent="0.15">
      <c r="A81" s="167" t="s">
        <v>4</v>
      </c>
      <c r="B81" s="168"/>
      <c r="C81" s="168"/>
      <c r="D81" s="168"/>
      <c r="E81" s="169"/>
      <c r="F81" s="37">
        <f t="shared" ref="F81:O81" si="5">SUM(F66:F80)</f>
        <v>853</v>
      </c>
      <c r="G81" s="37">
        <f>SUM(G66:G80)</f>
        <v>100.00000000000001</v>
      </c>
      <c r="H81" s="37">
        <f>SUM(H66:H80)</f>
        <v>100</v>
      </c>
      <c r="I81" s="37">
        <f t="shared" si="5"/>
        <v>100.00000000000001</v>
      </c>
      <c r="J81" s="37">
        <f t="shared" si="5"/>
        <v>100.00000000000001</v>
      </c>
      <c r="K81" s="37">
        <f t="shared" si="5"/>
        <v>100.00000000000001</v>
      </c>
      <c r="L81" s="45">
        <f t="shared" si="5"/>
        <v>99.999999999999986</v>
      </c>
      <c r="M81" s="45">
        <f t="shared" si="5"/>
        <v>99.999999999999986</v>
      </c>
      <c r="N81" s="45">
        <f t="shared" si="5"/>
        <v>100</v>
      </c>
      <c r="O81" s="45">
        <f t="shared" si="5"/>
        <v>99.999999999999986</v>
      </c>
      <c r="P81" s="45">
        <v>100</v>
      </c>
      <c r="Q81" s="45">
        <v>100</v>
      </c>
      <c r="R81" s="45">
        <v>100</v>
      </c>
      <c r="S81" s="45">
        <v>100</v>
      </c>
      <c r="T81" s="45">
        <v>100</v>
      </c>
    </row>
    <row r="83" spans="1:20" ht="18.75" customHeight="1" x14ac:dyDescent="0.15">
      <c r="A83" s="26" t="s">
        <v>145</v>
      </c>
    </row>
    <row r="84" spans="1:20" x14ac:dyDescent="0.15">
      <c r="A84" s="27"/>
      <c r="B84" s="28"/>
      <c r="C84" s="29" t="s">
        <v>182</v>
      </c>
      <c r="D84" s="29" t="s">
        <v>182</v>
      </c>
      <c r="E84" s="29" t="s">
        <v>180</v>
      </c>
      <c r="F84" s="29" t="s">
        <v>178</v>
      </c>
      <c r="G84" s="29" t="s">
        <v>170</v>
      </c>
      <c r="H84" s="29" t="s">
        <v>168</v>
      </c>
      <c r="I84" s="29" t="s">
        <v>165</v>
      </c>
      <c r="J84" s="29" t="s">
        <v>139</v>
      </c>
      <c r="K84" s="29" t="s">
        <v>121</v>
      </c>
      <c r="L84" s="29" t="s">
        <v>107</v>
      </c>
      <c r="M84" s="29" t="s">
        <v>99</v>
      </c>
      <c r="N84" s="29" t="s">
        <v>5</v>
      </c>
      <c r="O84" s="29" t="s">
        <v>6</v>
      </c>
      <c r="P84" s="29" t="s">
        <v>7</v>
      </c>
      <c r="Q84" s="29" t="s">
        <v>8</v>
      </c>
    </row>
    <row r="85" spans="1:20" x14ac:dyDescent="0.15">
      <c r="A85" s="31"/>
      <c r="B85" s="32"/>
      <c r="C85" s="33" t="s">
        <v>119</v>
      </c>
      <c r="D85" s="33" t="s">
        <v>9</v>
      </c>
      <c r="E85" s="33" t="s">
        <v>9</v>
      </c>
      <c r="F85" s="33" t="s">
        <v>9</v>
      </c>
      <c r="G85" s="33" t="s">
        <v>9</v>
      </c>
      <c r="H85" s="33" t="s">
        <v>9</v>
      </c>
      <c r="I85" s="34" t="s">
        <v>9</v>
      </c>
      <c r="J85" s="34" t="s">
        <v>9</v>
      </c>
      <c r="K85" s="34" t="s">
        <v>9</v>
      </c>
      <c r="L85" s="34" t="s">
        <v>9</v>
      </c>
      <c r="M85" s="34" t="s">
        <v>9</v>
      </c>
      <c r="N85" s="34" t="s">
        <v>9</v>
      </c>
      <c r="O85" s="34" t="s">
        <v>9</v>
      </c>
      <c r="P85" s="34" t="s">
        <v>9</v>
      </c>
      <c r="Q85" s="34" t="s">
        <v>9</v>
      </c>
    </row>
    <row r="86" spans="1:20" x14ac:dyDescent="0.15">
      <c r="A86" s="35" t="s">
        <v>21</v>
      </c>
      <c r="B86" s="36"/>
      <c r="C86" s="37">
        <v>10</v>
      </c>
      <c r="D86" s="37">
        <v>3.3</v>
      </c>
      <c r="E86" s="37">
        <v>4.5</v>
      </c>
      <c r="F86" s="43">
        <v>5.3</v>
      </c>
      <c r="G86" s="43">
        <v>2.5</v>
      </c>
      <c r="H86" s="37">
        <v>4.5</v>
      </c>
      <c r="I86" s="39">
        <v>1.8</v>
      </c>
      <c r="J86" s="39">
        <v>4</v>
      </c>
      <c r="K86" s="39">
        <v>2.5</v>
      </c>
      <c r="L86" s="39">
        <v>2.4</v>
      </c>
      <c r="M86" s="39">
        <v>3.4</v>
      </c>
      <c r="N86" s="39">
        <v>2.2999999999999998</v>
      </c>
      <c r="O86" s="39">
        <v>3.6</v>
      </c>
      <c r="P86" s="39">
        <v>1.8</v>
      </c>
      <c r="Q86" s="39">
        <v>3.3</v>
      </c>
    </row>
    <row r="87" spans="1:20" x14ac:dyDescent="0.15">
      <c r="A87" s="35" t="s">
        <v>23</v>
      </c>
      <c r="B87" s="36"/>
      <c r="C87" s="37">
        <v>99</v>
      </c>
      <c r="D87" s="37">
        <v>33.1</v>
      </c>
      <c r="E87" s="37">
        <v>34.799999999999997</v>
      </c>
      <c r="F87" s="43">
        <v>34.4</v>
      </c>
      <c r="G87" s="43">
        <v>33.9</v>
      </c>
      <c r="H87" s="37">
        <v>38.700000000000003</v>
      </c>
      <c r="I87" s="39">
        <v>37.1</v>
      </c>
      <c r="J87" s="39">
        <v>31.4</v>
      </c>
      <c r="K87" s="39">
        <v>32.299999999999997</v>
      </c>
      <c r="L87" s="39">
        <v>30.4</v>
      </c>
      <c r="M87" s="39">
        <v>28.5</v>
      </c>
      <c r="N87" s="39">
        <v>33</v>
      </c>
      <c r="O87" s="39">
        <v>27.7</v>
      </c>
      <c r="P87" s="39">
        <v>24.2</v>
      </c>
      <c r="Q87" s="39">
        <v>25.1</v>
      </c>
    </row>
    <row r="88" spans="1:20" x14ac:dyDescent="0.15">
      <c r="A88" s="35" t="s">
        <v>57</v>
      </c>
      <c r="B88" s="36"/>
      <c r="C88" s="37">
        <v>3</v>
      </c>
      <c r="D88" s="37">
        <v>1</v>
      </c>
      <c r="E88" s="37">
        <v>0.8</v>
      </c>
      <c r="F88" s="43">
        <v>2.1</v>
      </c>
      <c r="G88" s="43">
        <v>1.4</v>
      </c>
      <c r="H88" s="37">
        <v>1.2</v>
      </c>
      <c r="I88" s="39">
        <v>0.3</v>
      </c>
      <c r="J88" s="39">
        <v>0.6</v>
      </c>
      <c r="K88" s="39">
        <v>0.3</v>
      </c>
      <c r="L88" s="39">
        <v>0.9</v>
      </c>
      <c r="M88" s="39">
        <v>1.3</v>
      </c>
      <c r="N88" s="39">
        <v>1.6</v>
      </c>
      <c r="O88" s="39">
        <v>0.8</v>
      </c>
      <c r="P88" s="39">
        <v>1.6</v>
      </c>
      <c r="Q88" s="39">
        <v>0</v>
      </c>
    </row>
    <row r="89" spans="1:20" x14ac:dyDescent="0.15">
      <c r="A89" s="35" t="s">
        <v>58</v>
      </c>
      <c r="B89" s="36"/>
      <c r="C89" s="37">
        <v>16</v>
      </c>
      <c r="D89" s="37">
        <v>5.4</v>
      </c>
      <c r="E89" s="37">
        <v>2.2000000000000002</v>
      </c>
      <c r="F89" s="43">
        <v>3.2</v>
      </c>
      <c r="G89" s="43">
        <v>4.3</v>
      </c>
      <c r="H89" s="37">
        <v>3.9</v>
      </c>
      <c r="I89" s="39">
        <v>3.3</v>
      </c>
      <c r="J89" s="39">
        <v>1.4</v>
      </c>
      <c r="K89" s="39">
        <v>2.2000000000000002</v>
      </c>
      <c r="L89" s="39">
        <v>3</v>
      </c>
      <c r="M89" s="39">
        <v>1.7</v>
      </c>
      <c r="N89" s="39">
        <v>1.6</v>
      </c>
      <c r="O89" s="39">
        <v>1.1000000000000001</v>
      </c>
      <c r="P89" s="39">
        <v>2.1</v>
      </c>
      <c r="Q89" s="39">
        <v>0.8</v>
      </c>
    </row>
    <row r="90" spans="1:20" x14ac:dyDescent="0.15">
      <c r="A90" s="160" t="s">
        <v>59</v>
      </c>
      <c r="B90" s="162"/>
      <c r="C90" s="37">
        <v>169</v>
      </c>
      <c r="D90" s="37">
        <v>56.5</v>
      </c>
      <c r="E90" s="37">
        <v>56.6</v>
      </c>
      <c r="F90" s="43">
        <v>54</v>
      </c>
      <c r="G90" s="43">
        <v>56.4</v>
      </c>
      <c r="H90" s="37">
        <v>51.4</v>
      </c>
      <c r="I90" s="39">
        <v>56.9</v>
      </c>
      <c r="J90" s="39">
        <v>61.1</v>
      </c>
      <c r="K90" s="39">
        <v>60.9</v>
      </c>
      <c r="L90" s="39">
        <v>61.5</v>
      </c>
      <c r="M90" s="39">
        <v>62.8</v>
      </c>
      <c r="N90" s="39">
        <v>60.5</v>
      </c>
      <c r="O90" s="39">
        <v>65.400000000000006</v>
      </c>
      <c r="P90" s="39">
        <v>68</v>
      </c>
      <c r="Q90" s="39">
        <v>69.8</v>
      </c>
    </row>
    <row r="91" spans="1:20" x14ac:dyDescent="0.15">
      <c r="A91" s="35" t="s">
        <v>19</v>
      </c>
      <c r="B91" s="36"/>
      <c r="C91" s="37">
        <v>2</v>
      </c>
      <c r="D91" s="37">
        <v>0.7</v>
      </c>
      <c r="E91" s="37">
        <v>1.1000000000000001</v>
      </c>
      <c r="F91" s="43">
        <v>1.1000000000000001</v>
      </c>
      <c r="G91" s="43">
        <v>1.4</v>
      </c>
      <c r="H91" s="37">
        <v>0.3</v>
      </c>
      <c r="I91" s="39">
        <v>0.6</v>
      </c>
      <c r="J91" s="39">
        <v>1.4</v>
      </c>
      <c r="K91" s="39">
        <v>1.8</v>
      </c>
      <c r="L91" s="39">
        <v>1.8</v>
      </c>
      <c r="M91" s="39">
        <v>2.2999999999999998</v>
      </c>
      <c r="N91" s="39">
        <v>1</v>
      </c>
      <c r="O91" s="39">
        <v>1.4</v>
      </c>
      <c r="P91" s="39">
        <v>2.2999999999999998</v>
      </c>
      <c r="Q91" s="39">
        <v>1</v>
      </c>
    </row>
    <row r="92" spans="1:20" x14ac:dyDescent="0.15">
      <c r="A92" s="167" t="s">
        <v>4</v>
      </c>
      <c r="B92" s="169"/>
      <c r="C92" s="37">
        <f>SUM(C80:C91)</f>
        <v>299</v>
      </c>
      <c r="D92" s="37">
        <f>SUM(D86:D91)</f>
        <v>100</v>
      </c>
      <c r="E92" s="37">
        <f>SUM(E86:E91)</f>
        <v>100</v>
      </c>
      <c r="F92" s="65">
        <f>SUM(F86:F91)</f>
        <v>100.1</v>
      </c>
      <c r="G92" s="65">
        <f t="shared" ref="G92:L92" si="6">SUM(G86:G91)</f>
        <v>99.9</v>
      </c>
      <c r="H92" s="37">
        <f t="shared" si="6"/>
        <v>100</v>
      </c>
      <c r="I92" s="65">
        <f t="shared" si="6"/>
        <v>99.999999999999986</v>
      </c>
      <c r="J92" s="65">
        <f t="shared" si="6"/>
        <v>99.9</v>
      </c>
      <c r="K92" s="65">
        <f t="shared" si="6"/>
        <v>99.999999999999986</v>
      </c>
      <c r="L92" s="65">
        <f t="shared" si="6"/>
        <v>99.999999999999986</v>
      </c>
      <c r="M92" s="65">
        <v>100</v>
      </c>
      <c r="N92" s="65">
        <v>100</v>
      </c>
      <c r="O92" s="65">
        <v>100</v>
      </c>
      <c r="P92" s="65">
        <v>100</v>
      </c>
      <c r="Q92" s="65">
        <v>100</v>
      </c>
    </row>
    <row r="94" spans="1:20" ht="18.75" customHeight="1" x14ac:dyDescent="0.15">
      <c r="A94" s="26" t="s">
        <v>146</v>
      </c>
    </row>
    <row r="95" spans="1:20" x14ac:dyDescent="0.15">
      <c r="A95" s="27"/>
      <c r="B95" s="28"/>
      <c r="C95" s="29" t="s">
        <v>182</v>
      </c>
      <c r="D95" s="29" t="s">
        <v>182</v>
      </c>
      <c r="E95" s="29" t="s">
        <v>180</v>
      </c>
      <c r="F95" s="29" t="s">
        <v>178</v>
      </c>
      <c r="G95" s="29" t="s">
        <v>170</v>
      </c>
      <c r="H95" s="29" t="s">
        <v>168</v>
      </c>
      <c r="I95" s="29" t="s">
        <v>165</v>
      </c>
      <c r="J95" s="29" t="s">
        <v>139</v>
      </c>
      <c r="K95" s="29" t="s">
        <v>121</v>
      </c>
      <c r="L95" s="29" t="s">
        <v>107</v>
      </c>
      <c r="M95" s="29" t="s">
        <v>99</v>
      </c>
      <c r="N95" s="29" t="s">
        <v>5</v>
      </c>
      <c r="O95" s="29" t="s">
        <v>6</v>
      </c>
      <c r="P95" s="29" t="s">
        <v>7</v>
      </c>
      <c r="Q95" s="29" t="s">
        <v>8</v>
      </c>
    </row>
    <row r="96" spans="1:20" x14ac:dyDescent="0.15">
      <c r="A96" s="31"/>
      <c r="B96" s="32"/>
      <c r="C96" s="33" t="s">
        <v>119</v>
      </c>
      <c r="D96" s="33" t="s">
        <v>9</v>
      </c>
      <c r="E96" s="33" t="s">
        <v>9</v>
      </c>
      <c r="F96" s="33" t="s">
        <v>9</v>
      </c>
      <c r="G96" s="33" t="s">
        <v>9</v>
      </c>
      <c r="H96" s="33" t="s">
        <v>9</v>
      </c>
      <c r="I96" s="34" t="s">
        <v>9</v>
      </c>
      <c r="J96" s="34" t="s">
        <v>9</v>
      </c>
      <c r="K96" s="34" t="s">
        <v>9</v>
      </c>
      <c r="L96" s="34" t="s">
        <v>9</v>
      </c>
      <c r="M96" s="34" t="s">
        <v>9</v>
      </c>
      <c r="N96" s="34" t="s">
        <v>9</v>
      </c>
      <c r="O96" s="34" t="s">
        <v>9</v>
      </c>
      <c r="P96" s="34" t="s">
        <v>9</v>
      </c>
      <c r="Q96" s="34" t="s">
        <v>9</v>
      </c>
    </row>
    <row r="97" spans="1:19" x14ac:dyDescent="0.15">
      <c r="A97" s="160" t="s">
        <v>61</v>
      </c>
      <c r="B97" s="162"/>
      <c r="C97" s="37">
        <v>60</v>
      </c>
      <c r="D97" s="37">
        <v>20.5</v>
      </c>
      <c r="E97" s="37">
        <v>20.9</v>
      </c>
      <c r="F97" s="43">
        <v>21.4</v>
      </c>
      <c r="G97" s="43">
        <v>20.399999999999999</v>
      </c>
      <c r="H97" s="39">
        <v>21</v>
      </c>
      <c r="I97" s="39">
        <v>22.2</v>
      </c>
      <c r="J97" s="39">
        <v>16.899999999999999</v>
      </c>
      <c r="K97" s="39">
        <v>12.8</v>
      </c>
      <c r="L97" s="39">
        <v>16.8</v>
      </c>
      <c r="M97" s="39">
        <v>13.3</v>
      </c>
      <c r="N97" s="39">
        <v>14.4</v>
      </c>
      <c r="O97" s="39">
        <v>12.4</v>
      </c>
      <c r="P97" s="39">
        <v>12</v>
      </c>
      <c r="Q97" s="39">
        <v>9.1999999999999993</v>
      </c>
    </row>
    <row r="98" spans="1:19" x14ac:dyDescent="0.15">
      <c r="A98" s="160" t="s">
        <v>62</v>
      </c>
      <c r="B98" s="162"/>
      <c r="C98" s="37">
        <v>146</v>
      </c>
      <c r="D98" s="37">
        <v>50</v>
      </c>
      <c r="E98" s="37">
        <v>55.1</v>
      </c>
      <c r="F98" s="43">
        <v>56.4</v>
      </c>
      <c r="G98" s="43">
        <v>52.5</v>
      </c>
      <c r="H98" s="37">
        <v>53.7</v>
      </c>
      <c r="I98" s="39">
        <v>52.3</v>
      </c>
      <c r="J98" s="39">
        <v>47.4</v>
      </c>
      <c r="K98" s="39">
        <v>54.7</v>
      </c>
      <c r="L98" s="39">
        <v>45.1</v>
      </c>
      <c r="M98" s="39">
        <v>46.5</v>
      </c>
      <c r="N98" s="39">
        <v>54.5</v>
      </c>
      <c r="O98" s="39">
        <v>48.8</v>
      </c>
      <c r="P98" s="39">
        <v>48.8</v>
      </c>
      <c r="Q98" s="39">
        <v>50.8</v>
      </c>
    </row>
    <row r="99" spans="1:19" x14ac:dyDescent="0.15">
      <c r="A99" s="35" t="s">
        <v>63</v>
      </c>
      <c r="B99" s="36"/>
      <c r="C99" s="37">
        <v>48</v>
      </c>
      <c r="D99" s="37">
        <v>16.5</v>
      </c>
      <c r="E99" s="37">
        <v>13.1</v>
      </c>
      <c r="F99" s="43">
        <v>14.2</v>
      </c>
      <c r="G99" s="43">
        <v>15.4</v>
      </c>
      <c r="H99" s="37">
        <v>13.7</v>
      </c>
      <c r="I99" s="39">
        <v>15.5</v>
      </c>
      <c r="J99" s="39">
        <v>16.600000000000001</v>
      </c>
      <c r="K99" s="39">
        <v>18.399999999999999</v>
      </c>
      <c r="L99" s="39">
        <v>23.4</v>
      </c>
      <c r="M99" s="39">
        <v>24.3</v>
      </c>
      <c r="N99" s="39">
        <v>17.7</v>
      </c>
      <c r="O99" s="39">
        <v>26.2</v>
      </c>
      <c r="P99" s="39">
        <v>22.5</v>
      </c>
      <c r="Q99" s="39">
        <v>22.2</v>
      </c>
    </row>
    <row r="100" spans="1:19" x14ac:dyDescent="0.15">
      <c r="A100" s="35" t="s">
        <v>88</v>
      </c>
      <c r="B100" s="36"/>
      <c r="C100" s="37">
        <v>38</v>
      </c>
      <c r="D100" s="37">
        <v>13</v>
      </c>
      <c r="E100" s="37">
        <v>10.9</v>
      </c>
      <c r="F100" s="43">
        <v>8</v>
      </c>
      <c r="G100" s="43">
        <v>11.8</v>
      </c>
      <c r="H100" s="37">
        <v>11.6</v>
      </c>
      <c r="I100" s="39">
        <v>10</v>
      </c>
      <c r="J100" s="39">
        <v>19.100000000000001</v>
      </c>
      <c r="K100" s="39">
        <v>14.1</v>
      </c>
      <c r="L100" s="39">
        <v>14.7</v>
      </c>
      <c r="M100" s="39">
        <v>15.9</v>
      </c>
      <c r="N100" s="39">
        <v>13.4</v>
      </c>
      <c r="O100" s="39">
        <v>12.7</v>
      </c>
      <c r="P100" s="39">
        <v>16.7</v>
      </c>
      <c r="Q100" s="39">
        <v>17.899999999999999</v>
      </c>
    </row>
    <row r="101" spans="1:19" x14ac:dyDescent="0.15">
      <c r="A101" s="167" t="s">
        <v>4</v>
      </c>
      <c r="B101" s="169"/>
      <c r="C101" s="46">
        <f t="shared" ref="C101:M101" si="7">SUM(C97:C100)</f>
        <v>292</v>
      </c>
      <c r="D101" s="46">
        <f>SUM(D97:D100)</f>
        <v>100</v>
      </c>
      <c r="E101" s="46">
        <f>SUM(E97:E100)</f>
        <v>100</v>
      </c>
      <c r="F101" s="54">
        <f t="shared" si="7"/>
        <v>100</v>
      </c>
      <c r="G101" s="54">
        <f t="shared" si="7"/>
        <v>100.10000000000001</v>
      </c>
      <c r="H101" s="46">
        <f t="shared" si="7"/>
        <v>100</v>
      </c>
      <c r="I101" s="64">
        <f t="shared" si="7"/>
        <v>100</v>
      </c>
      <c r="J101" s="64">
        <f t="shared" si="7"/>
        <v>100</v>
      </c>
      <c r="K101" s="64">
        <f t="shared" si="7"/>
        <v>100</v>
      </c>
      <c r="L101" s="64">
        <f t="shared" si="7"/>
        <v>100.00000000000001</v>
      </c>
      <c r="M101" s="64">
        <f t="shared" si="7"/>
        <v>100</v>
      </c>
      <c r="N101" s="64">
        <v>100</v>
      </c>
      <c r="O101" s="64">
        <v>100</v>
      </c>
      <c r="P101" s="64">
        <v>100</v>
      </c>
      <c r="Q101" s="64">
        <v>100</v>
      </c>
    </row>
    <row r="103" spans="1:19" ht="18.75" customHeight="1" x14ac:dyDescent="0.15">
      <c r="A103" s="26" t="s">
        <v>159</v>
      </c>
    </row>
    <row r="104" spans="1:19" x14ac:dyDescent="0.15">
      <c r="A104" s="27"/>
      <c r="B104" s="28"/>
      <c r="C104" s="29" t="s">
        <v>182</v>
      </c>
      <c r="D104" s="29" t="s">
        <v>182</v>
      </c>
      <c r="E104" s="29" t="s">
        <v>180</v>
      </c>
      <c r="F104" s="29" t="s">
        <v>178</v>
      </c>
      <c r="G104" s="29" t="s">
        <v>170</v>
      </c>
      <c r="H104" s="29" t="s">
        <v>168</v>
      </c>
      <c r="I104" s="29" t="s">
        <v>165</v>
      </c>
      <c r="J104" s="29" t="s">
        <v>139</v>
      </c>
      <c r="K104" s="29" t="s">
        <v>121</v>
      </c>
      <c r="L104" s="29" t="s">
        <v>107</v>
      </c>
      <c r="M104" s="29" t="s">
        <v>99</v>
      </c>
      <c r="N104" s="29" t="s">
        <v>5</v>
      </c>
      <c r="O104" s="29" t="s">
        <v>6</v>
      </c>
      <c r="P104" s="29" t="s">
        <v>7</v>
      </c>
      <c r="Q104" s="29" t="s">
        <v>8</v>
      </c>
    </row>
    <row r="105" spans="1:19" x14ac:dyDescent="0.15">
      <c r="A105" s="31"/>
      <c r="B105" s="32"/>
      <c r="C105" s="33" t="s">
        <v>119</v>
      </c>
      <c r="D105" s="33" t="s">
        <v>9</v>
      </c>
      <c r="E105" s="33" t="s">
        <v>9</v>
      </c>
      <c r="F105" s="33" t="s">
        <v>9</v>
      </c>
      <c r="G105" s="33" t="s">
        <v>9</v>
      </c>
      <c r="H105" s="33" t="s">
        <v>9</v>
      </c>
      <c r="I105" s="34" t="s">
        <v>9</v>
      </c>
      <c r="J105" s="34" t="s">
        <v>9</v>
      </c>
      <c r="K105" s="34" t="s">
        <v>9</v>
      </c>
      <c r="L105" s="34" t="s">
        <v>9</v>
      </c>
      <c r="M105" s="34" t="s">
        <v>9</v>
      </c>
      <c r="N105" s="34" t="s">
        <v>9</v>
      </c>
      <c r="O105" s="34" t="s">
        <v>9</v>
      </c>
      <c r="P105" s="34" t="s">
        <v>9</v>
      </c>
      <c r="Q105" s="34" t="s">
        <v>9</v>
      </c>
    </row>
    <row r="106" spans="1:19" x14ac:dyDescent="0.15">
      <c r="A106" s="35" t="s">
        <v>160</v>
      </c>
      <c r="B106" s="36"/>
      <c r="C106" s="37">
        <v>200</v>
      </c>
      <c r="D106" s="37">
        <v>68.5</v>
      </c>
      <c r="E106" s="37">
        <v>67.099999999999994</v>
      </c>
      <c r="F106" s="37">
        <v>65.599999999999994</v>
      </c>
      <c r="G106" s="37">
        <v>61.5</v>
      </c>
      <c r="H106" s="37">
        <v>65.599999999999994</v>
      </c>
      <c r="I106" s="39">
        <v>72.3</v>
      </c>
      <c r="J106" s="39">
        <v>63.3</v>
      </c>
      <c r="K106" s="39">
        <v>61.8</v>
      </c>
      <c r="L106" s="39">
        <v>57.8</v>
      </c>
      <c r="M106" s="39">
        <v>59.7</v>
      </c>
      <c r="N106" s="39">
        <v>65.3</v>
      </c>
      <c r="O106" s="39">
        <v>67</v>
      </c>
      <c r="P106" s="39">
        <v>63.6</v>
      </c>
      <c r="Q106" s="39">
        <v>50.3</v>
      </c>
    </row>
    <row r="107" spans="1:19" x14ac:dyDescent="0.15">
      <c r="A107" s="35" t="s">
        <v>161</v>
      </c>
      <c r="B107" s="36"/>
      <c r="C107" s="37">
        <v>63</v>
      </c>
      <c r="D107" s="37">
        <v>21.6</v>
      </c>
      <c r="E107" s="37">
        <v>19.8</v>
      </c>
      <c r="F107" s="37">
        <v>19.2</v>
      </c>
      <c r="G107" s="37">
        <v>21.6</v>
      </c>
      <c r="H107" s="37">
        <v>21.2</v>
      </c>
      <c r="I107" s="39">
        <v>16.899999999999999</v>
      </c>
      <c r="J107" s="39">
        <v>17.3</v>
      </c>
      <c r="K107" s="39">
        <v>21.1</v>
      </c>
      <c r="L107" s="39">
        <v>26.9</v>
      </c>
      <c r="M107" s="39">
        <v>24.3</v>
      </c>
      <c r="N107" s="39">
        <v>20.6</v>
      </c>
      <c r="O107" s="39">
        <v>19.7</v>
      </c>
      <c r="P107" s="39">
        <v>19.3</v>
      </c>
      <c r="Q107" s="39">
        <v>29</v>
      </c>
    </row>
    <row r="108" spans="1:19" x14ac:dyDescent="0.15">
      <c r="A108" s="35" t="s">
        <v>88</v>
      </c>
      <c r="B108" s="36"/>
      <c r="C108" s="37">
        <v>29</v>
      </c>
      <c r="D108" s="37">
        <v>9.9</v>
      </c>
      <c r="E108" s="37">
        <v>13.1</v>
      </c>
      <c r="F108" s="37">
        <v>15.2</v>
      </c>
      <c r="G108" s="37">
        <v>16.899999999999999</v>
      </c>
      <c r="H108" s="37">
        <v>13.2</v>
      </c>
      <c r="I108" s="39">
        <v>10.8</v>
      </c>
      <c r="J108" s="39">
        <v>19.399999999999999</v>
      </c>
      <c r="K108" s="39">
        <v>17.100000000000001</v>
      </c>
      <c r="L108" s="39">
        <v>15.3</v>
      </c>
      <c r="M108" s="39">
        <v>16</v>
      </c>
      <c r="N108" s="39">
        <v>14.1</v>
      </c>
      <c r="O108" s="39">
        <v>13.3</v>
      </c>
      <c r="P108" s="39">
        <v>17.100000000000001</v>
      </c>
      <c r="Q108" s="39">
        <v>20.7</v>
      </c>
    </row>
    <row r="109" spans="1:19" x14ac:dyDescent="0.15">
      <c r="A109" s="167" t="s">
        <v>4</v>
      </c>
      <c r="B109" s="169"/>
      <c r="C109" s="46">
        <f t="shared" ref="C109:M109" si="8">SUM(C106:C108)</f>
        <v>292</v>
      </c>
      <c r="D109" s="46">
        <f>SUM(D106:D108)</f>
        <v>100</v>
      </c>
      <c r="E109" s="46">
        <f>SUM(E106:E108)</f>
        <v>99.999999999999986</v>
      </c>
      <c r="F109" s="46">
        <f t="shared" si="8"/>
        <v>100</v>
      </c>
      <c r="G109" s="46">
        <f t="shared" si="8"/>
        <v>100</v>
      </c>
      <c r="H109" s="46">
        <f t="shared" si="8"/>
        <v>100</v>
      </c>
      <c r="I109" s="64">
        <f t="shared" si="8"/>
        <v>99.999999999999986</v>
      </c>
      <c r="J109" s="64">
        <f t="shared" si="8"/>
        <v>100</v>
      </c>
      <c r="K109" s="64">
        <f t="shared" si="8"/>
        <v>100</v>
      </c>
      <c r="L109" s="64">
        <f t="shared" si="8"/>
        <v>99.999999999999986</v>
      </c>
      <c r="M109" s="64">
        <f t="shared" si="8"/>
        <v>100</v>
      </c>
      <c r="N109" s="64">
        <v>100</v>
      </c>
      <c r="O109" s="64">
        <v>100</v>
      </c>
      <c r="P109" s="64">
        <v>100</v>
      </c>
      <c r="Q109" s="64">
        <v>100</v>
      </c>
    </row>
    <row r="111" spans="1:19" ht="18.75" customHeight="1" x14ac:dyDescent="0.15">
      <c r="A111" s="26" t="s">
        <v>147</v>
      </c>
    </row>
    <row r="112" spans="1:19" x14ac:dyDescent="0.15">
      <c r="A112" s="27"/>
      <c r="B112" s="40"/>
      <c r="C112" s="40"/>
      <c r="D112" s="28"/>
      <c r="E112" s="29" t="s">
        <v>182</v>
      </c>
      <c r="F112" s="29" t="s">
        <v>182</v>
      </c>
      <c r="G112" s="29" t="s">
        <v>180</v>
      </c>
      <c r="H112" s="29" t="s">
        <v>178</v>
      </c>
      <c r="I112" s="29" t="s">
        <v>170</v>
      </c>
      <c r="J112" s="29" t="s">
        <v>168</v>
      </c>
      <c r="K112" s="29" t="s">
        <v>165</v>
      </c>
      <c r="L112" s="29" t="s">
        <v>139</v>
      </c>
      <c r="M112" s="29" t="s">
        <v>121</v>
      </c>
      <c r="N112" s="29" t="s">
        <v>107</v>
      </c>
      <c r="O112" s="29" t="s">
        <v>99</v>
      </c>
      <c r="P112" s="29" t="s">
        <v>5</v>
      </c>
      <c r="Q112" s="29" t="s">
        <v>6</v>
      </c>
      <c r="R112" s="29" t="s">
        <v>7</v>
      </c>
      <c r="S112" s="55" t="s">
        <v>8</v>
      </c>
    </row>
    <row r="113" spans="1:19" x14ac:dyDescent="0.15">
      <c r="A113" s="164" t="s">
        <v>120</v>
      </c>
      <c r="B113" s="165"/>
      <c r="C113" s="165"/>
      <c r="D113" s="166"/>
      <c r="E113" s="33" t="s">
        <v>119</v>
      </c>
      <c r="F113" s="33" t="s">
        <v>9</v>
      </c>
      <c r="G113" s="33" t="s">
        <v>9</v>
      </c>
      <c r="H113" s="33" t="s">
        <v>9</v>
      </c>
      <c r="I113" s="33" t="s">
        <v>9</v>
      </c>
      <c r="J113" s="33" t="s">
        <v>9</v>
      </c>
      <c r="K113" s="34" t="s">
        <v>9</v>
      </c>
      <c r="L113" s="34" t="s">
        <v>9</v>
      </c>
      <c r="M113" s="34" t="s">
        <v>9</v>
      </c>
      <c r="N113" s="34" t="s">
        <v>9</v>
      </c>
      <c r="O113" s="34" t="s">
        <v>9</v>
      </c>
      <c r="P113" s="34" t="s">
        <v>9</v>
      </c>
      <c r="Q113" s="34" t="s">
        <v>9</v>
      </c>
      <c r="R113" s="34" t="s">
        <v>9</v>
      </c>
      <c r="S113" s="56" t="s">
        <v>9</v>
      </c>
    </row>
    <row r="114" spans="1:19" x14ac:dyDescent="0.15">
      <c r="A114" s="35" t="s">
        <v>71</v>
      </c>
      <c r="B114" s="42"/>
      <c r="C114" s="42"/>
      <c r="D114" s="36"/>
      <c r="E114" s="37">
        <v>121</v>
      </c>
      <c r="F114" s="37">
        <v>37.9</v>
      </c>
      <c r="G114" s="37">
        <v>36.200000000000003</v>
      </c>
      <c r="H114" s="43">
        <v>36.1</v>
      </c>
      <c r="I114" s="43">
        <v>45.7</v>
      </c>
      <c r="J114" s="39">
        <v>45</v>
      </c>
      <c r="K114" s="39">
        <v>43.7</v>
      </c>
      <c r="L114" s="39">
        <v>51.6</v>
      </c>
      <c r="M114" s="39">
        <v>43</v>
      </c>
      <c r="N114" s="39">
        <v>39.4</v>
      </c>
      <c r="O114" s="39">
        <v>40.1</v>
      </c>
      <c r="P114" s="39">
        <v>38.799999999999997</v>
      </c>
      <c r="Q114" s="39">
        <v>38</v>
      </c>
      <c r="R114" s="39">
        <v>40.5</v>
      </c>
      <c r="S114" s="57">
        <v>35.799999999999997</v>
      </c>
    </row>
    <row r="115" spans="1:19" x14ac:dyDescent="0.15">
      <c r="A115" s="160" t="s">
        <v>72</v>
      </c>
      <c r="B115" s="161"/>
      <c r="C115" s="161"/>
      <c r="D115" s="162"/>
      <c r="E115" s="37">
        <v>19</v>
      </c>
      <c r="F115" s="37">
        <v>6</v>
      </c>
      <c r="G115" s="37">
        <v>7.8</v>
      </c>
      <c r="H115" s="43">
        <v>10.7</v>
      </c>
      <c r="I115" s="43">
        <v>4.3</v>
      </c>
      <c r="J115" s="39">
        <v>9.1</v>
      </c>
      <c r="K115" s="39">
        <v>9.8000000000000007</v>
      </c>
      <c r="L115" s="39">
        <v>8.1</v>
      </c>
      <c r="M115" s="39">
        <v>7.8</v>
      </c>
      <c r="N115" s="39">
        <v>9.8000000000000007</v>
      </c>
      <c r="O115" s="39">
        <v>12.4</v>
      </c>
      <c r="P115" s="39">
        <v>14.9</v>
      </c>
      <c r="Q115" s="39">
        <v>11.8</v>
      </c>
      <c r="R115" s="39">
        <v>14.2</v>
      </c>
      <c r="S115" s="57">
        <v>14.4</v>
      </c>
    </row>
    <row r="116" spans="1:19" x14ac:dyDescent="0.15">
      <c r="A116" s="160" t="s">
        <v>73</v>
      </c>
      <c r="B116" s="161"/>
      <c r="C116" s="161"/>
      <c r="D116" s="162"/>
      <c r="E116" s="37">
        <v>43</v>
      </c>
      <c r="F116" s="37">
        <v>13.5</v>
      </c>
      <c r="G116" s="37">
        <v>13.4</v>
      </c>
      <c r="H116" s="43">
        <v>15</v>
      </c>
      <c r="I116" s="43">
        <v>11.9</v>
      </c>
      <c r="J116" s="39">
        <v>8.1999999999999993</v>
      </c>
      <c r="K116" s="39">
        <v>11</v>
      </c>
      <c r="L116" s="39">
        <v>9.6</v>
      </c>
      <c r="M116" s="39">
        <v>10</v>
      </c>
      <c r="N116" s="39">
        <v>11</v>
      </c>
      <c r="O116" s="39">
        <v>10</v>
      </c>
      <c r="P116" s="39">
        <v>11.8</v>
      </c>
      <c r="Q116" s="39">
        <v>9.1</v>
      </c>
      <c r="R116" s="39">
        <v>13.9</v>
      </c>
      <c r="S116" s="57">
        <v>11.6</v>
      </c>
    </row>
    <row r="117" spans="1:19" x14ac:dyDescent="0.15">
      <c r="A117" s="160" t="s">
        <v>118</v>
      </c>
      <c r="B117" s="161"/>
      <c r="C117" s="161"/>
      <c r="D117" s="36"/>
      <c r="E117" s="37">
        <v>45</v>
      </c>
      <c r="F117" s="37">
        <v>14.1</v>
      </c>
      <c r="G117" s="37">
        <v>14.5</v>
      </c>
      <c r="H117" s="43">
        <v>9.6</v>
      </c>
      <c r="I117" s="43">
        <v>10.8</v>
      </c>
      <c r="J117" s="39">
        <v>12.8</v>
      </c>
      <c r="K117" s="39">
        <v>8</v>
      </c>
      <c r="L117" s="39">
        <v>5.5</v>
      </c>
      <c r="M117" s="39">
        <v>10.6</v>
      </c>
      <c r="N117" s="39">
        <v>10.7</v>
      </c>
      <c r="O117" s="39">
        <v>10.7</v>
      </c>
      <c r="P117" s="39">
        <v>6.6</v>
      </c>
      <c r="Q117" s="39">
        <v>12.1</v>
      </c>
      <c r="R117" s="39">
        <v>7.1</v>
      </c>
      <c r="S117" s="57">
        <v>5.8</v>
      </c>
    </row>
    <row r="118" spans="1:19" x14ac:dyDescent="0.15">
      <c r="A118" s="160" t="s">
        <v>117</v>
      </c>
      <c r="B118" s="161"/>
      <c r="C118" s="161"/>
      <c r="D118" s="36"/>
      <c r="E118" s="37">
        <v>6</v>
      </c>
      <c r="F118" s="37">
        <v>1.9</v>
      </c>
      <c r="G118" s="37">
        <v>2.5</v>
      </c>
      <c r="H118" s="43">
        <v>4.5</v>
      </c>
      <c r="I118" s="43">
        <v>2.5</v>
      </c>
      <c r="J118" s="39">
        <v>4.3</v>
      </c>
      <c r="K118" s="39">
        <v>2.8</v>
      </c>
      <c r="L118" s="39">
        <v>2.6</v>
      </c>
      <c r="M118" s="39">
        <v>1.9</v>
      </c>
      <c r="N118" s="39">
        <v>3.6</v>
      </c>
      <c r="O118" s="39">
        <v>2.7</v>
      </c>
      <c r="P118" s="39">
        <v>2.2000000000000002</v>
      </c>
      <c r="Q118" s="39">
        <v>3</v>
      </c>
      <c r="R118" s="39">
        <v>1.6</v>
      </c>
      <c r="S118" s="57">
        <v>3</v>
      </c>
    </row>
    <row r="119" spans="1:19" x14ac:dyDescent="0.15">
      <c r="A119" s="160" t="s">
        <v>116</v>
      </c>
      <c r="B119" s="161"/>
      <c r="C119" s="161"/>
      <c r="D119" s="36"/>
      <c r="E119" s="37">
        <v>6</v>
      </c>
      <c r="F119" s="37">
        <v>1.9</v>
      </c>
      <c r="G119" s="37">
        <v>0.6</v>
      </c>
      <c r="H119" s="43">
        <v>0</v>
      </c>
      <c r="I119" s="43">
        <v>0.4</v>
      </c>
      <c r="J119" s="39">
        <v>0.6</v>
      </c>
      <c r="K119" s="39">
        <v>0.6</v>
      </c>
      <c r="L119" s="39">
        <v>0.9</v>
      </c>
      <c r="M119" s="39">
        <v>0</v>
      </c>
      <c r="N119" s="39">
        <v>0.6</v>
      </c>
      <c r="O119" s="39">
        <v>0.7</v>
      </c>
      <c r="P119" s="39">
        <v>1.8</v>
      </c>
      <c r="Q119" s="39">
        <v>0.6</v>
      </c>
      <c r="R119" s="39">
        <v>1.3</v>
      </c>
      <c r="S119" s="57">
        <v>1.5</v>
      </c>
    </row>
    <row r="120" spans="1:19" x14ac:dyDescent="0.15">
      <c r="A120" s="35" t="s">
        <v>115</v>
      </c>
      <c r="B120" s="42"/>
      <c r="C120" s="42"/>
      <c r="D120" s="36"/>
      <c r="E120" s="37">
        <v>0</v>
      </c>
      <c r="F120" s="37">
        <v>0</v>
      </c>
      <c r="G120" s="37">
        <v>0</v>
      </c>
      <c r="H120" s="43">
        <v>0</v>
      </c>
      <c r="I120" s="43">
        <v>0.4</v>
      </c>
      <c r="J120" s="39">
        <v>0</v>
      </c>
      <c r="K120" s="39">
        <v>0.9</v>
      </c>
      <c r="L120" s="39">
        <v>0</v>
      </c>
      <c r="M120" s="39">
        <v>0.6</v>
      </c>
      <c r="N120" s="39">
        <v>0</v>
      </c>
      <c r="O120" s="39">
        <v>0.7</v>
      </c>
      <c r="P120" s="39">
        <v>0</v>
      </c>
      <c r="Q120" s="39">
        <v>0</v>
      </c>
      <c r="R120" s="39">
        <v>0.3</v>
      </c>
      <c r="S120" s="57">
        <v>1</v>
      </c>
    </row>
    <row r="121" spans="1:19" x14ac:dyDescent="0.15">
      <c r="A121" s="35" t="s">
        <v>114</v>
      </c>
      <c r="B121" s="42"/>
      <c r="C121" s="42"/>
      <c r="D121" s="36"/>
      <c r="E121" s="37">
        <v>4</v>
      </c>
      <c r="F121" s="37">
        <v>1.3</v>
      </c>
      <c r="G121" s="37">
        <v>1.1000000000000001</v>
      </c>
      <c r="H121" s="43">
        <v>0</v>
      </c>
      <c r="I121" s="43">
        <v>0</v>
      </c>
      <c r="J121" s="39">
        <v>0</v>
      </c>
      <c r="K121" s="39">
        <v>0.3</v>
      </c>
      <c r="L121" s="39">
        <v>0.3</v>
      </c>
      <c r="M121" s="39">
        <v>0.3</v>
      </c>
      <c r="N121" s="39">
        <v>0.6</v>
      </c>
      <c r="O121" s="39">
        <v>0.3</v>
      </c>
      <c r="P121" s="39">
        <v>0.7</v>
      </c>
      <c r="Q121" s="39">
        <v>0.8</v>
      </c>
      <c r="R121" s="39">
        <v>0.3</v>
      </c>
      <c r="S121" s="57">
        <v>1.3</v>
      </c>
    </row>
    <row r="122" spans="1:19" x14ac:dyDescent="0.15">
      <c r="A122" s="160" t="s">
        <v>163</v>
      </c>
      <c r="B122" s="161"/>
      <c r="C122" s="161"/>
      <c r="D122" s="36"/>
      <c r="E122" s="37">
        <v>5</v>
      </c>
      <c r="F122" s="37">
        <v>1.6</v>
      </c>
      <c r="G122" s="37">
        <v>2.2000000000000002</v>
      </c>
      <c r="H122" s="43">
        <v>1.6</v>
      </c>
      <c r="I122" s="43">
        <v>3.6</v>
      </c>
      <c r="J122" s="39">
        <v>0.6</v>
      </c>
      <c r="K122" s="39">
        <v>2.4</v>
      </c>
      <c r="L122" s="39">
        <v>2.9</v>
      </c>
      <c r="M122" s="39">
        <v>2.8</v>
      </c>
      <c r="N122" s="39">
        <v>4.8</v>
      </c>
      <c r="O122" s="39">
        <v>1.7</v>
      </c>
      <c r="P122" s="39">
        <v>3.1</v>
      </c>
      <c r="Q122" s="39">
        <v>3.6</v>
      </c>
      <c r="R122" s="39">
        <v>2.9</v>
      </c>
      <c r="S122" s="57">
        <v>3.5</v>
      </c>
    </row>
    <row r="123" spans="1:19" x14ac:dyDescent="0.15">
      <c r="A123" s="59" t="s">
        <v>162</v>
      </c>
      <c r="B123" s="60"/>
      <c r="C123" s="60"/>
      <c r="D123" s="36"/>
      <c r="E123" s="37">
        <v>5</v>
      </c>
      <c r="F123" s="37">
        <v>1.6</v>
      </c>
      <c r="G123" s="37">
        <v>0.6</v>
      </c>
      <c r="H123" s="43">
        <v>0.8</v>
      </c>
      <c r="I123" s="43">
        <v>0.4</v>
      </c>
      <c r="J123" s="39">
        <v>0</v>
      </c>
      <c r="K123" s="39">
        <v>0</v>
      </c>
      <c r="L123" s="39">
        <v>0.3</v>
      </c>
      <c r="M123" s="39">
        <v>0</v>
      </c>
      <c r="N123" s="39">
        <v>0</v>
      </c>
      <c r="O123" s="39">
        <v>0</v>
      </c>
      <c r="P123" s="39">
        <v>0</v>
      </c>
      <c r="Q123" s="39">
        <v>0</v>
      </c>
      <c r="R123" s="39">
        <v>0</v>
      </c>
      <c r="S123" s="39">
        <v>0</v>
      </c>
    </row>
    <row r="124" spans="1:19" x14ac:dyDescent="0.15">
      <c r="A124" s="160" t="s">
        <v>111</v>
      </c>
      <c r="B124" s="161"/>
      <c r="C124" s="161"/>
      <c r="D124" s="36"/>
      <c r="E124" s="37">
        <v>6</v>
      </c>
      <c r="F124" s="37">
        <v>1.9</v>
      </c>
      <c r="G124" s="37">
        <v>0.8</v>
      </c>
      <c r="H124" s="43">
        <v>0.5</v>
      </c>
      <c r="I124" s="43">
        <v>0</v>
      </c>
      <c r="J124" s="39">
        <v>0.6</v>
      </c>
      <c r="K124" s="39">
        <v>0.6</v>
      </c>
      <c r="L124" s="39">
        <v>1.4</v>
      </c>
      <c r="M124" s="39">
        <v>0.9</v>
      </c>
      <c r="N124" s="39">
        <v>0</v>
      </c>
      <c r="O124" s="39">
        <v>0</v>
      </c>
      <c r="P124" s="39">
        <v>0</v>
      </c>
      <c r="Q124" s="39">
        <v>0</v>
      </c>
      <c r="R124" s="39">
        <v>0</v>
      </c>
      <c r="S124" s="39">
        <v>0</v>
      </c>
    </row>
    <row r="125" spans="1:19" x14ac:dyDescent="0.15">
      <c r="A125" s="160" t="s">
        <v>80</v>
      </c>
      <c r="B125" s="161"/>
      <c r="C125" s="161"/>
      <c r="D125" s="36"/>
      <c r="E125" s="37">
        <v>23</v>
      </c>
      <c r="F125" s="37">
        <v>7.2</v>
      </c>
      <c r="G125" s="37">
        <v>7.5</v>
      </c>
      <c r="H125" s="43">
        <v>8</v>
      </c>
      <c r="I125" s="43">
        <v>5.4</v>
      </c>
      <c r="J125" s="39">
        <v>4.3</v>
      </c>
      <c r="K125" s="39">
        <v>5.8</v>
      </c>
      <c r="L125" s="39">
        <v>5.2</v>
      </c>
      <c r="M125" s="39">
        <v>9.3000000000000007</v>
      </c>
      <c r="N125" s="39">
        <v>8.1</v>
      </c>
      <c r="O125" s="39">
        <v>8</v>
      </c>
      <c r="P125" s="39">
        <v>8.6999999999999993</v>
      </c>
      <c r="Q125" s="39">
        <v>6.1</v>
      </c>
      <c r="R125" s="39">
        <v>6.8</v>
      </c>
      <c r="S125" s="57">
        <v>8.8000000000000007</v>
      </c>
    </row>
    <row r="126" spans="1:19" x14ac:dyDescent="0.15">
      <c r="A126" s="35" t="s">
        <v>81</v>
      </c>
      <c r="B126" s="42"/>
      <c r="C126" s="42"/>
      <c r="D126" s="36"/>
      <c r="E126" s="37">
        <v>10</v>
      </c>
      <c r="F126" s="37">
        <v>3.1</v>
      </c>
      <c r="G126" s="37">
        <v>3.3</v>
      </c>
      <c r="H126" s="43">
        <v>1.9</v>
      </c>
      <c r="I126" s="43">
        <v>4</v>
      </c>
      <c r="J126" s="39">
        <v>5.2</v>
      </c>
      <c r="K126" s="39">
        <v>4.5999999999999996</v>
      </c>
      <c r="L126" s="39">
        <v>4.5999999999999996</v>
      </c>
      <c r="M126" s="39">
        <v>3.1</v>
      </c>
      <c r="N126" s="39">
        <v>3.9</v>
      </c>
      <c r="O126" s="39">
        <v>5.4</v>
      </c>
      <c r="P126" s="39">
        <v>2.4</v>
      </c>
      <c r="Q126" s="39">
        <v>4.0999999999999996</v>
      </c>
      <c r="R126" s="39">
        <v>4.2</v>
      </c>
      <c r="S126" s="57">
        <v>3.8</v>
      </c>
    </row>
    <row r="127" spans="1:19" x14ac:dyDescent="0.15">
      <c r="A127" s="35" t="s">
        <v>82</v>
      </c>
      <c r="B127" s="42"/>
      <c r="C127" s="42"/>
      <c r="D127" s="36"/>
      <c r="E127" s="37">
        <v>7</v>
      </c>
      <c r="F127" s="37">
        <v>2.2000000000000002</v>
      </c>
      <c r="G127" s="37">
        <v>1.9</v>
      </c>
      <c r="H127" s="43">
        <v>4.8</v>
      </c>
      <c r="I127" s="43">
        <v>3.2</v>
      </c>
      <c r="J127" s="39">
        <v>3.3</v>
      </c>
      <c r="K127" s="39">
        <v>2.8</v>
      </c>
      <c r="L127" s="39">
        <v>1.2</v>
      </c>
      <c r="M127" s="39">
        <v>3.1</v>
      </c>
      <c r="N127" s="39">
        <v>2.1</v>
      </c>
      <c r="O127" s="39">
        <v>1.7</v>
      </c>
      <c r="P127" s="39">
        <v>1.8</v>
      </c>
      <c r="Q127" s="39">
        <v>3.9</v>
      </c>
      <c r="R127" s="39">
        <v>0.5</v>
      </c>
      <c r="S127" s="57">
        <v>2</v>
      </c>
    </row>
    <row r="128" spans="1:19" x14ac:dyDescent="0.15">
      <c r="A128" s="35" t="s">
        <v>83</v>
      </c>
      <c r="B128" s="42"/>
      <c r="C128" s="42"/>
      <c r="D128" s="36"/>
      <c r="E128" s="37">
        <v>7</v>
      </c>
      <c r="F128" s="37">
        <v>2.2000000000000002</v>
      </c>
      <c r="G128" s="37">
        <v>5.6</v>
      </c>
      <c r="H128" s="43">
        <v>3.5</v>
      </c>
      <c r="I128" s="43">
        <v>4.3</v>
      </c>
      <c r="J128" s="39">
        <v>2.7</v>
      </c>
      <c r="K128" s="39">
        <v>3.7</v>
      </c>
      <c r="L128" s="39">
        <v>4.3</v>
      </c>
      <c r="M128" s="39">
        <v>5</v>
      </c>
      <c r="N128" s="39">
        <v>2.4</v>
      </c>
      <c r="O128" s="39">
        <v>3.3</v>
      </c>
      <c r="P128" s="39">
        <v>3.1</v>
      </c>
      <c r="Q128" s="39">
        <v>2.2000000000000002</v>
      </c>
      <c r="R128" s="39">
        <v>2.9</v>
      </c>
      <c r="S128" s="57">
        <v>3.8</v>
      </c>
    </row>
    <row r="129" spans="1:19" x14ac:dyDescent="0.15">
      <c r="A129" s="160" t="s">
        <v>110</v>
      </c>
      <c r="B129" s="161"/>
      <c r="C129" s="161"/>
      <c r="D129" s="36"/>
      <c r="E129" s="37">
        <v>5</v>
      </c>
      <c r="F129" s="37">
        <v>1.6</v>
      </c>
      <c r="G129" s="37">
        <v>1.4</v>
      </c>
      <c r="H129" s="43">
        <v>2.7</v>
      </c>
      <c r="I129" s="43">
        <v>3.2</v>
      </c>
      <c r="J129" s="39">
        <v>2.7</v>
      </c>
      <c r="K129" s="39">
        <v>2.4</v>
      </c>
      <c r="L129" s="39">
        <v>1.2</v>
      </c>
      <c r="M129" s="39">
        <v>0.9</v>
      </c>
      <c r="N129" s="39">
        <v>1.8</v>
      </c>
      <c r="O129" s="39">
        <v>1</v>
      </c>
      <c r="P129" s="39">
        <v>2.2000000000000002</v>
      </c>
      <c r="Q129" s="39">
        <v>2.8</v>
      </c>
      <c r="R129" s="39">
        <v>1.3</v>
      </c>
      <c r="S129" s="57">
        <v>1.5</v>
      </c>
    </row>
    <row r="130" spans="1:19" x14ac:dyDescent="0.15">
      <c r="A130" s="160" t="s">
        <v>85</v>
      </c>
      <c r="B130" s="161"/>
      <c r="C130" s="161"/>
      <c r="D130" s="36"/>
      <c r="E130" s="37">
        <v>2</v>
      </c>
      <c r="F130" s="37">
        <v>0.6</v>
      </c>
      <c r="G130" s="37">
        <v>0</v>
      </c>
      <c r="H130" s="43">
        <v>0.3</v>
      </c>
      <c r="I130" s="43">
        <v>0</v>
      </c>
      <c r="J130" s="39">
        <v>0.3</v>
      </c>
      <c r="K130" s="39">
        <v>0.6</v>
      </c>
      <c r="L130" s="39">
        <v>0</v>
      </c>
      <c r="M130" s="39">
        <v>0.6</v>
      </c>
      <c r="N130" s="39">
        <v>0.3</v>
      </c>
      <c r="O130" s="39">
        <v>0</v>
      </c>
      <c r="P130" s="39">
        <v>0</v>
      </c>
      <c r="Q130" s="39">
        <v>0.6</v>
      </c>
      <c r="R130" s="39">
        <v>0.3</v>
      </c>
      <c r="S130" s="57">
        <v>0.3</v>
      </c>
    </row>
    <row r="131" spans="1:19" x14ac:dyDescent="0.15">
      <c r="A131" s="160" t="s">
        <v>86</v>
      </c>
      <c r="B131" s="161"/>
      <c r="C131" s="161"/>
      <c r="D131" s="162"/>
      <c r="E131" s="37">
        <v>0</v>
      </c>
      <c r="F131" s="37">
        <v>0</v>
      </c>
      <c r="G131" s="37">
        <v>0.3</v>
      </c>
      <c r="H131" s="43">
        <v>0</v>
      </c>
      <c r="I131" s="43">
        <v>0</v>
      </c>
      <c r="J131" s="39">
        <v>0</v>
      </c>
      <c r="K131" s="39">
        <v>0</v>
      </c>
      <c r="L131" s="39">
        <v>0</v>
      </c>
      <c r="M131" s="39">
        <v>0</v>
      </c>
      <c r="N131" s="39">
        <v>0</v>
      </c>
      <c r="O131" s="39">
        <v>0</v>
      </c>
      <c r="P131" s="39">
        <v>0</v>
      </c>
      <c r="Q131" s="39">
        <v>0.3</v>
      </c>
      <c r="R131" s="39">
        <v>0.3</v>
      </c>
      <c r="S131" s="57">
        <v>0</v>
      </c>
    </row>
    <row r="132" spans="1:19" x14ac:dyDescent="0.15">
      <c r="A132" s="35" t="s">
        <v>19</v>
      </c>
      <c r="B132" s="42"/>
      <c r="C132" s="42"/>
      <c r="D132" s="36"/>
      <c r="E132" s="37">
        <v>5</v>
      </c>
      <c r="F132" s="37">
        <v>1.6</v>
      </c>
      <c r="G132" s="37">
        <v>0.3</v>
      </c>
      <c r="H132" s="43">
        <v>0</v>
      </c>
      <c r="I132" s="43">
        <v>0</v>
      </c>
      <c r="J132" s="39">
        <v>0.3</v>
      </c>
      <c r="K132" s="39">
        <v>0</v>
      </c>
      <c r="L132" s="39">
        <v>0.3</v>
      </c>
      <c r="M132" s="39">
        <v>0</v>
      </c>
      <c r="N132" s="39">
        <v>0.9</v>
      </c>
      <c r="O132" s="39">
        <v>1.3</v>
      </c>
      <c r="P132" s="39">
        <v>2.4</v>
      </c>
      <c r="Q132" s="39">
        <v>1.1000000000000001</v>
      </c>
      <c r="R132" s="39">
        <v>1.6</v>
      </c>
      <c r="S132" s="57">
        <v>2</v>
      </c>
    </row>
    <row r="133" spans="1:19" x14ac:dyDescent="0.15">
      <c r="A133" s="167" t="s">
        <v>4</v>
      </c>
      <c r="B133" s="168"/>
      <c r="C133" s="168"/>
      <c r="D133" s="169"/>
      <c r="E133" s="58">
        <f t="shared" ref="E133:O133" si="9">SUM(E114:E132)</f>
        <v>319</v>
      </c>
      <c r="F133" s="58">
        <f>SUM(F114:F132)</f>
        <v>100.19999999999999</v>
      </c>
      <c r="G133" s="58">
        <f>SUM(G114:G132)</f>
        <v>99.999999999999986</v>
      </c>
      <c r="H133" s="58">
        <f t="shared" si="9"/>
        <v>99.999999999999986</v>
      </c>
      <c r="I133" s="58">
        <f t="shared" si="9"/>
        <v>100.10000000000002</v>
      </c>
      <c r="J133" s="58">
        <f t="shared" si="9"/>
        <v>99.999999999999972</v>
      </c>
      <c r="K133" s="58">
        <f t="shared" si="9"/>
        <v>99.999999999999986</v>
      </c>
      <c r="L133" s="54">
        <f t="shared" si="9"/>
        <v>100</v>
      </c>
      <c r="M133" s="54">
        <f t="shared" si="9"/>
        <v>99.899999999999977</v>
      </c>
      <c r="N133" s="54">
        <f t="shared" si="9"/>
        <v>99.999999999999986</v>
      </c>
      <c r="O133" s="54">
        <f t="shared" si="9"/>
        <v>100.00000000000001</v>
      </c>
      <c r="P133" s="54">
        <v>100</v>
      </c>
      <c r="Q133" s="54">
        <v>100</v>
      </c>
      <c r="R133" s="54">
        <v>100</v>
      </c>
      <c r="S133" s="67">
        <v>100</v>
      </c>
    </row>
    <row r="135" spans="1:19" x14ac:dyDescent="0.15">
      <c r="A135" s="163" t="s">
        <v>109</v>
      </c>
      <c r="B135" s="163"/>
      <c r="C135" s="163"/>
      <c r="D135" s="163"/>
      <c r="E135" s="163"/>
      <c r="F135" s="163"/>
      <c r="G135" s="163"/>
      <c r="H135" s="163"/>
      <c r="I135" s="163"/>
      <c r="J135" s="163"/>
      <c r="K135" s="163"/>
      <c r="L135" s="163"/>
    </row>
  </sheetData>
  <mergeCells count="44">
    <mergeCell ref="A1:M1"/>
    <mergeCell ref="A10:B10"/>
    <mergeCell ref="A15:B15"/>
    <mergeCell ref="A16:B16"/>
    <mergeCell ref="A17:B17"/>
    <mergeCell ref="A20:B20"/>
    <mergeCell ref="A25:B25"/>
    <mergeCell ref="A29:B29"/>
    <mergeCell ref="A39:E39"/>
    <mergeCell ref="A44:B44"/>
    <mergeCell ref="A45:B45"/>
    <mergeCell ref="A46:B46"/>
    <mergeCell ref="A49:B49"/>
    <mergeCell ref="A50:B50"/>
    <mergeCell ref="A56:C56"/>
    <mergeCell ref="A57:C57"/>
    <mergeCell ref="A58:C58"/>
    <mergeCell ref="A59:C59"/>
    <mergeCell ref="A61:C61"/>
    <mergeCell ref="A66:D66"/>
    <mergeCell ref="A68:C68"/>
    <mergeCell ref="A72:D72"/>
    <mergeCell ref="A74:C74"/>
    <mergeCell ref="A81:E81"/>
    <mergeCell ref="A90:B90"/>
    <mergeCell ref="A92:B92"/>
    <mergeCell ref="A97:B97"/>
    <mergeCell ref="A98:B98"/>
    <mergeCell ref="A101:B101"/>
    <mergeCell ref="A109:B109"/>
    <mergeCell ref="A113:D113"/>
    <mergeCell ref="A115:D115"/>
    <mergeCell ref="A116:D116"/>
    <mergeCell ref="A117:C117"/>
    <mergeCell ref="A118:C118"/>
    <mergeCell ref="A119:C119"/>
    <mergeCell ref="A133:D133"/>
    <mergeCell ref="A135:L135"/>
    <mergeCell ref="A122:C122"/>
    <mergeCell ref="A124:C124"/>
    <mergeCell ref="A125:C125"/>
    <mergeCell ref="A129:C129"/>
    <mergeCell ref="A130:C130"/>
    <mergeCell ref="A131:D131"/>
  </mergeCells>
  <phoneticPr fontId="2"/>
  <pageMargins left="0.52" right="0.57999999999999996" top="0.98399999999999999" bottom="0.98399999999999999" header="0.51200000000000001" footer="0.51200000000000001"/>
  <pageSetup paperSize="9" scale="88" orientation="portrait" horizontalDpi="300" verticalDpi="300" r:id="rId1"/>
  <headerFooter alignWithMargins="0"/>
  <rowBreaks count="1" manualBreakCount="1">
    <brk id="6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35"/>
  <sheetViews>
    <sheetView zoomScaleNormal="100" workbookViewId="0">
      <selection activeCell="T14" sqref="T14"/>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18" x14ac:dyDescent="0.15">
      <c r="A1" s="159" t="s">
        <v>183</v>
      </c>
      <c r="B1" s="159"/>
      <c r="C1" s="159"/>
      <c r="D1" s="159"/>
      <c r="E1" s="159"/>
      <c r="F1" s="159"/>
      <c r="G1" s="159"/>
      <c r="H1" s="159"/>
      <c r="I1" s="159"/>
      <c r="J1" s="159"/>
      <c r="K1" s="159"/>
      <c r="L1" s="159"/>
      <c r="M1" s="159"/>
    </row>
    <row r="3" spans="1:18" ht="18.75" customHeight="1" x14ac:dyDescent="0.15">
      <c r="A3" s="26" t="s">
        <v>148</v>
      </c>
    </row>
    <row r="4" spans="1:18" x14ac:dyDescent="0.15">
      <c r="A4" s="27"/>
      <c r="B4" s="28"/>
      <c r="C4" s="29" t="s">
        <v>184</v>
      </c>
      <c r="D4" s="29" t="s">
        <v>184</v>
      </c>
      <c r="E4" s="29" t="s">
        <v>182</v>
      </c>
      <c r="F4" s="29" t="s">
        <v>180</v>
      </c>
      <c r="G4" s="29" t="s">
        <v>178</v>
      </c>
      <c r="H4" s="29" t="s">
        <v>170</v>
      </c>
      <c r="I4" s="29" t="s">
        <v>168</v>
      </c>
      <c r="J4" s="29" t="s">
        <v>165</v>
      </c>
      <c r="K4" s="29" t="s">
        <v>139</v>
      </c>
      <c r="L4" s="29" t="s">
        <v>121</v>
      </c>
      <c r="M4" s="29" t="s">
        <v>107</v>
      </c>
      <c r="N4" s="29" t="s">
        <v>99</v>
      </c>
      <c r="O4" s="29" t="s">
        <v>5</v>
      </c>
      <c r="P4" s="29" t="s">
        <v>6</v>
      </c>
      <c r="Q4" s="29" t="s">
        <v>7</v>
      </c>
      <c r="R4" s="29" t="s">
        <v>8</v>
      </c>
    </row>
    <row r="5" spans="1:18" x14ac:dyDescent="0.15">
      <c r="A5" s="31"/>
      <c r="B5" s="32"/>
      <c r="C5" s="33" t="s">
        <v>119</v>
      </c>
      <c r="D5" s="33" t="s">
        <v>9</v>
      </c>
      <c r="E5" s="33" t="s">
        <v>9</v>
      </c>
      <c r="F5" s="33" t="s">
        <v>9</v>
      </c>
      <c r="G5" s="33" t="s">
        <v>9</v>
      </c>
      <c r="H5" s="33" t="s">
        <v>9</v>
      </c>
      <c r="I5" s="33" t="s">
        <v>9</v>
      </c>
      <c r="J5" s="34" t="s">
        <v>9</v>
      </c>
      <c r="K5" s="34" t="s">
        <v>9</v>
      </c>
      <c r="L5" s="34" t="s">
        <v>9</v>
      </c>
      <c r="M5" s="34" t="s">
        <v>9</v>
      </c>
      <c r="N5" s="34" t="s">
        <v>9</v>
      </c>
      <c r="O5" s="34" t="s">
        <v>9</v>
      </c>
      <c r="P5" s="34" t="s">
        <v>9</v>
      </c>
      <c r="Q5" s="34" t="s">
        <v>9</v>
      </c>
      <c r="R5" s="34" t="s">
        <v>9</v>
      </c>
    </row>
    <row r="6" spans="1:18" x14ac:dyDescent="0.15">
      <c r="A6" s="35" t="s">
        <v>10</v>
      </c>
      <c r="B6" s="36"/>
      <c r="C6" s="37">
        <v>58</v>
      </c>
      <c r="D6" s="37">
        <v>18.5</v>
      </c>
      <c r="E6" s="37">
        <v>25.9</v>
      </c>
      <c r="F6" s="37">
        <v>18.399999999999999</v>
      </c>
      <c r="G6" s="43">
        <v>20.3</v>
      </c>
      <c r="H6" s="43">
        <v>22.1</v>
      </c>
      <c r="I6" s="68">
        <v>24.6</v>
      </c>
      <c r="J6" s="39">
        <v>14.9</v>
      </c>
      <c r="K6" s="39">
        <v>22.4</v>
      </c>
      <c r="L6" s="39">
        <v>33.799999999999997</v>
      </c>
      <c r="M6" s="39">
        <v>19.600000000000001</v>
      </c>
      <c r="N6" s="39">
        <v>29</v>
      </c>
      <c r="O6" s="39">
        <v>27.2</v>
      </c>
      <c r="P6" s="39">
        <v>22.3</v>
      </c>
      <c r="Q6" s="39">
        <v>22.9</v>
      </c>
      <c r="R6" s="39">
        <v>18.100000000000001</v>
      </c>
    </row>
    <row r="7" spans="1:18" x14ac:dyDescent="0.15">
      <c r="A7" s="35" t="s">
        <v>140</v>
      </c>
      <c r="B7" s="36"/>
      <c r="C7" s="37">
        <v>82</v>
      </c>
      <c r="D7" s="37">
        <v>26.1</v>
      </c>
      <c r="E7" s="37">
        <v>14.3</v>
      </c>
      <c r="F7" s="37">
        <v>28.7</v>
      </c>
      <c r="G7" s="43">
        <v>20.5</v>
      </c>
      <c r="H7" s="43">
        <v>23.6</v>
      </c>
      <c r="I7" s="68">
        <v>24.9</v>
      </c>
      <c r="J7" s="39">
        <v>28.3</v>
      </c>
      <c r="K7" s="39">
        <v>23.3</v>
      </c>
      <c r="L7" s="39">
        <v>22.2</v>
      </c>
      <c r="M7" s="39">
        <v>28.2</v>
      </c>
      <c r="N7" s="39">
        <v>24</v>
      </c>
      <c r="O7" s="39">
        <v>21.3</v>
      </c>
      <c r="P7" s="39">
        <v>22.3</v>
      </c>
      <c r="Q7" s="39">
        <v>25.2</v>
      </c>
      <c r="R7" s="39">
        <v>27.5</v>
      </c>
    </row>
    <row r="8" spans="1:18" x14ac:dyDescent="0.15">
      <c r="A8" s="35" t="s">
        <v>12</v>
      </c>
      <c r="B8" s="36"/>
      <c r="C8" s="37">
        <v>86</v>
      </c>
      <c r="D8" s="37">
        <v>27.4</v>
      </c>
      <c r="E8" s="37">
        <v>33.299999999999997</v>
      </c>
      <c r="F8" s="37">
        <v>25.9</v>
      </c>
      <c r="G8" s="43">
        <v>30.1</v>
      </c>
      <c r="H8" s="43">
        <v>28.9</v>
      </c>
      <c r="I8" s="68">
        <v>26.2</v>
      </c>
      <c r="J8" s="39">
        <v>24.9</v>
      </c>
      <c r="K8" s="39">
        <v>29.3</v>
      </c>
      <c r="L8" s="39">
        <v>18.2</v>
      </c>
      <c r="M8" s="39">
        <v>28.5</v>
      </c>
      <c r="N8" s="39">
        <v>26.3</v>
      </c>
      <c r="O8" s="39">
        <v>27.6</v>
      </c>
      <c r="P8" s="39">
        <v>28.1</v>
      </c>
      <c r="Q8" s="39">
        <v>30.6</v>
      </c>
      <c r="R8" s="39">
        <v>33.200000000000003</v>
      </c>
    </row>
    <row r="9" spans="1:18" x14ac:dyDescent="0.15">
      <c r="A9" s="35" t="s">
        <v>13</v>
      </c>
      <c r="B9" s="36"/>
      <c r="C9" s="37">
        <v>88</v>
      </c>
      <c r="D9" s="37">
        <v>28</v>
      </c>
      <c r="E9" s="37">
        <v>26.5</v>
      </c>
      <c r="F9" s="37">
        <v>27</v>
      </c>
      <c r="G9" s="43">
        <v>29.1</v>
      </c>
      <c r="H9" s="43">
        <v>25.4</v>
      </c>
      <c r="I9" s="68">
        <v>24.3</v>
      </c>
      <c r="J9" s="39">
        <v>31.9</v>
      </c>
      <c r="K9" s="39">
        <v>25</v>
      </c>
      <c r="L9" s="39">
        <v>25.8</v>
      </c>
      <c r="M9" s="39">
        <v>23.7</v>
      </c>
      <c r="N9" s="39">
        <v>20.7</v>
      </c>
      <c r="O9" s="39">
        <v>23.9</v>
      </c>
      <c r="P9" s="39">
        <v>27.3</v>
      </c>
      <c r="Q9" s="39">
        <v>21.3</v>
      </c>
      <c r="R9" s="39">
        <v>21.2</v>
      </c>
    </row>
    <row r="10" spans="1:18" x14ac:dyDescent="0.15">
      <c r="A10" s="167" t="s">
        <v>4</v>
      </c>
      <c r="B10" s="169"/>
      <c r="C10" s="37">
        <f t="shared" ref="C10:L10" si="0">SUM(C6:C9)</f>
        <v>314</v>
      </c>
      <c r="D10" s="37">
        <f>SUM(D6:D9)</f>
        <v>100</v>
      </c>
      <c r="E10" s="37">
        <f>SUM(E6:E9)</f>
        <v>100</v>
      </c>
      <c r="F10" s="37">
        <f>SUM(F6:F9)</f>
        <v>100</v>
      </c>
      <c r="G10" s="37">
        <f t="shared" si="0"/>
        <v>100</v>
      </c>
      <c r="H10" s="37">
        <f t="shared" si="0"/>
        <v>100</v>
      </c>
      <c r="I10" s="69">
        <f t="shared" si="0"/>
        <v>100</v>
      </c>
      <c r="J10" s="45">
        <f t="shared" si="0"/>
        <v>100</v>
      </c>
      <c r="K10" s="45">
        <f t="shared" si="0"/>
        <v>100</v>
      </c>
      <c r="L10" s="45">
        <f t="shared" si="0"/>
        <v>100</v>
      </c>
      <c r="M10" s="45">
        <v>100</v>
      </c>
      <c r="N10" s="45">
        <v>100</v>
      </c>
      <c r="O10" s="45">
        <v>100</v>
      </c>
      <c r="P10" s="45">
        <v>100</v>
      </c>
      <c r="Q10" s="45">
        <v>100</v>
      </c>
      <c r="R10" s="45">
        <v>100</v>
      </c>
    </row>
    <row r="12" spans="1:18" ht="18.75" customHeight="1" x14ac:dyDescent="0.15">
      <c r="A12" s="26" t="s">
        <v>14</v>
      </c>
    </row>
    <row r="13" spans="1:18" x14ac:dyDescent="0.15">
      <c r="A13" s="27"/>
      <c r="B13" s="28"/>
      <c r="C13" s="29" t="s">
        <v>184</v>
      </c>
      <c r="D13" s="29" t="s">
        <v>184</v>
      </c>
      <c r="E13" s="29" t="s">
        <v>182</v>
      </c>
      <c r="F13" s="29" t="s">
        <v>180</v>
      </c>
      <c r="G13" s="29" t="s">
        <v>178</v>
      </c>
      <c r="H13" s="29" t="s">
        <v>170</v>
      </c>
      <c r="I13" s="29" t="s">
        <v>168</v>
      </c>
      <c r="J13" s="29" t="s">
        <v>165</v>
      </c>
      <c r="K13" s="29" t="s">
        <v>139</v>
      </c>
      <c r="L13" s="29" t="s">
        <v>121</v>
      </c>
      <c r="M13" s="29" t="s">
        <v>107</v>
      </c>
      <c r="N13" s="29" t="s">
        <v>133</v>
      </c>
      <c r="O13" s="29" t="s">
        <v>5</v>
      </c>
      <c r="P13" s="29" t="s">
        <v>6</v>
      </c>
      <c r="Q13" s="29" t="s">
        <v>7</v>
      </c>
      <c r="R13" s="29" t="s">
        <v>8</v>
      </c>
    </row>
    <row r="14" spans="1:18" x14ac:dyDescent="0.15">
      <c r="A14" s="31"/>
      <c r="B14" s="32"/>
      <c r="C14" s="33" t="s">
        <v>119</v>
      </c>
      <c r="D14" s="33" t="s">
        <v>9</v>
      </c>
      <c r="E14" s="33" t="s">
        <v>9</v>
      </c>
      <c r="F14" s="33" t="s">
        <v>9</v>
      </c>
      <c r="G14" s="33" t="s">
        <v>9</v>
      </c>
      <c r="H14" s="33" t="s">
        <v>9</v>
      </c>
      <c r="I14" s="33" t="s">
        <v>9</v>
      </c>
      <c r="J14" s="34" t="s">
        <v>9</v>
      </c>
      <c r="K14" s="34" t="s">
        <v>9</v>
      </c>
      <c r="L14" s="34" t="s">
        <v>9</v>
      </c>
      <c r="M14" s="34" t="s">
        <v>9</v>
      </c>
      <c r="N14" s="34" t="s">
        <v>9</v>
      </c>
      <c r="O14" s="34" t="s">
        <v>9</v>
      </c>
      <c r="P14" s="34" t="s">
        <v>9</v>
      </c>
      <c r="Q14" s="34" t="s">
        <v>9</v>
      </c>
      <c r="R14" s="34" t="s">
        <v>9</v>
      </c>
    </row>
    <row r="15" spans="1:18" x14ac:dyDescent="0.15">
      <c r="A15" s="160" t="s">
        <v>15</v>
      </c>
      <c r="B15" s="162"/>
      <c r="C15" s="37">
        <v>126</v>
      </c>
      <c r="D15" s="37">
        <v>40.1</v>
      </c>
      <c r="E15" s="37">
        <v>39.4</v>
      </c>
      <c r="F15" s="37">
        <v>37.9</v>
      </c>
      <c r="G15" s="43">
        <v>39.700000000000003</v>
      </c>
      <c r="H15" s="43">
        <v>39.799999999999997</v>
      </c>
      <c r="I15" s="39">
        <v>43</v>
      </c>
      <c r="J15" s="43">
        <v>39.299999999999997</v>
      </c>
      <c r="K15" s="43">
        <v>41.2</v>
      </c>
      <c r="L15" s="43">
        <v>43.1</v>
      </c>
      <c r="M15" s="43">
        <v>41.6</v>
      </c>
      <c r="N15" s="43">
        <v>36.700000000000003</v>
      </c>
      <c r="O15" s="43">
        <v>33.9</v>
      </c>
      <c r="P15" s="43">
        <v>35.799999999999997</v>
      </c>
      <c r="Q15" s="43">
        <v>35.200000000000003</v>
      </c>
      <c r="R15" s="43">
        <v>35.700000000000003</v>
      </c>
    </row>
    <row r="16" spans="1:18" x14ac:dyDescent="0.15">
      <c r="A16" s="160" t="s">
        <v>16</v>
      </c>
      <c r="B16" s="162"/>
      <c r="C16" s="37">
        <v>110</v>
      </c>
      <c r="D16" s="37">
        <v>35</v>
      </c>
      <c r="E16" s="37">
        <v>34.5</v>
      </c>
      <c r="F16" s="37">
        <v>32.6</v>
      </c>
      <c r="G16" s="43">
        <v>26</v>
      </c>
      <c r="H16" s="43">
        <v>28.7</v>
      </c>
      <c r="I16" s="39">
        <v>31.4</v>
      </c>
      <c r="J16" s="43">
        <v>32.200000000000003</v>
      </c>
      <c r="K16" s="43">
        <v>28.5</v>
      </c>
      <c r="L16" s="43">
        <v>25.2</v>
      </c>
      <c r="M16" s="43">
        <v>28.4</v>
      </c>
      <c r="N16" s="43">
        <v>37.4</v>
      </c>
      <c r="O16" s="43">
        <v>35.9</v>
      </c>
      <c r="P16" s="43">
        <v>33.1</v>
      </c>
      <c r="Q16" s="43">
        <v>32.5</v>
      </c>
      <c r="R16" s="43">
        <v>28.9</v>
      </c>
    </row>
    <row r="17" spans="1:21" x14ac:dyDescent="0.15">
      <c r="A17" s="160" t="s">
        <v>17</v>
      </c>
      <c r="B17" s="162"/>
      <c r="C17" s="37">
        <v>56</v>
      </c>
      <c r="D17" s="37">
        <v>17.899999999999999</v>
      </c>
      <c r="E17" s="37">
        <v>17.5</v>
      </c>
      <c r="F17" s="37">
        <v>18.600000000000001</v>
      </c>
      <c r="G17" s="43">
        <v>24.4</v>
      </c>
      <c r="H17" s="43">
        <v>20.8</v>
      </c>
      <c r="I17" s="39">
        <v>18.3</v>
      </c>
      <c r="J17" s="43">
        <v>19.899999999999999</v>
      </c>
      <c r="K17" s="43">
        <v>21.3</v>
      </c>
      <c r="L17" s="43">
        <v>20</v>
      </c>
      <c r="M17" s="43">
        <v>19.5</v>
      </c>
      <c r="N17" s="43">
        <v>18.899999999999999</v>
      </c>
      <c r="O17" s="43">
        <v>20.100000000000001</v>
      </c>
      <c r="P17" s="43">
        <v>23.1</v>
      </c>
      <c r="Q17" s="43">
        <v>20.9</v>
      </c>
      <c r="R17" s="43">
        <v>23.3</v>
      </c>
    </row>
    <row r="18" spans="1:21" x14ac:dyDescent="0.15">
      <c r="A18" s="35" t="s">
        <v>18</v>
      </c>
      <c r="B18" s="36"/>
      <c r="C18" s="37">
        <v>20</v>
      </c>
      <c r="D18" s="37">
        <v>6.4</v>
      </c>
      <c r="E18" s="37">
        <v>7.9</v>
      </c>
      <c r="F18" s="37">
        <v>10.9</v>
      </c>
      <c r="G18" s="43">
        <v>9.4</v>
      </c>
      <c r="H18" s="43">
        <v>10.4</v>
      </c>
      <c r="I18" s="39">
        <v>6.7</v>
      </c>
      <c r="J18" s="43">
        <v>8</v>
      </c>
      <c r="K18" s="43">
        <v>8.1</v>
      </c>
      <c r="L18" s="43">
        <v>11.1</v>
      </c>
      <c r="M18" s="43">
        <v>9.9</v>
      </c>
      <c r="N18" s="43">
        <v>6.3</v>
      </c>
      <c r="O18" s="43">
        <v>8.4</v>
      </c>
      <c r="P18" s="43">
        <v>7.7</v>
      </c>
      <c r="Q18" s="43">
        <v>10.9</v>
      </c>
      <c r="R18" s="43">
        <v>11.6</v>
      </c>
    </row>
    <row r="19" spans="1:21" x14ac:dyDescent="0.15">
      <c r="A19" s="35" t="s">
        <v>19</v>
      </c>
      <c r="B19" s="36"/>
      <c r="C19" s="37">
        <v>2</v>
      </c>
      <c r="D19" s="37">
        <v>0.6</v>
      </c>
      <c r="E19" s="37">
        <v>0.7</v>
      </c>
      <c r="F19" s="37">
        <v>0</v>
      </c>
      <c r="G19" s="43">
        <v>0.5</v>
      </c>
      <c r="H19" s="43">
        <v>0.3</v>
      </c>
      <c r="I19" s="39">
        <v>0.6</v>
      </c>
      <c r="J19" s="43">
        <v>0.6</v>
      </c>
      <c r="K19" s="43">
        <v>0.9</v>
      </c>
      <c r="L19" s="43">
        <v>0.6</v>
      </c>
      <c r="M19" s="43">
        <v>0.6</v>
      </c>
      <c r="N19" s="43">
        <v>0.7</v>
      </c>
      <c r="O19" s="43">
        <v>1.7</v>
      </c>
      <c r="P19" s="43">
        <v>0.3</v>
      </c>
      <c r="Q19" s="43">
        <v>0.5</v>
      </c>
      <c r="R19" s="43">
        <v>0.5</v>
      </c>
    </row>
    <row r="20" spans="1:21" x14ac:dyDescent="0.15">
      <c r="A20" s="167" t="s">
        <v>4</v>
      </c>
      <c r="B20" s="169"/>
      <c r="C20" s="37">
        <f t="shared" ref="C20:M20" si="1">SUM(C15:C19)</f>
        <v>314</v>
      </c>
      <c r="D20" s="37">
        <f>SUM(D15:D19)</f>
        <v>100</v>
      </c>
      <c r="E20" s="37">
        <f>SUM(E15:E19)</f>
        <v>100.00000000000001</v>
      </c>
      <c r="F20" s="37">
        <f>SUM(F15:F19)</f>
        <v>100</v>
      </c>
      <c r="G20" s="43">
        <f t="shared" si="1"/>
        <v>100</v>
      </c>
      <c r="H20" s="43">
        <f t="shared" si="1"/>
        <v>100</v>
      </c>
      <c r="I20" s="68">
        <f t="shared" si="1"/>
        <v>100</v>
      </c>
      <c r="J20" s="37">
        <f t="shared" si="1"/>
        <v>100</v>
      </c>
      <c r="K20" s="37">
        <f t="shared" si="1"/>
        <v>100</v>
      </c>
      <c r="L20" s="37">
        <f t="shared" si="1"/>
        <v>99.999999999999986</v>
      </c>
      <c r="M20" s="37">
        <f t="shared" si="1"/>
        <v>100</v>
      </c>
      <c r="N20" s="37">
        <v>100</v>
      </c>
      <c r="O20" s="37">
        <v>100</v>
      </c>
      <c r="P20" s="37">
        <v>100</v>
      </c>
      <c r="Q20" s="37">
        <v>100</v>
      </c>
      <c r="R20" s="37">
        <v>100</v>
      </c>
    </row>
    <row r="22" spans="1:21" ht="18.75" customHeight="1" x14ac:dyDescent="0.15">
      <c r="A22" s="26" t="s">
        <v>20</v>
      </c>
    </row>
    <row r="23" spans="1:21" x14ac:dyDescent="0.15">
      <c r="A23" s="27"/>
      <c r="B23" s="40"/>
      <c r="C23" s="40"/>
      <c r="D23" s="40"/>
      <c r="E23" s="28"/>
      <c r="F23" s="29" t="s">
        <v>184</v>
      </c>
      <c r="G23" s="29" t="s">
        <v>184</v>
      </c>
      <c r="H23" s="29" t="s">
        <v>182</v>
      </c>
      <c r="I23" s="29" t="s">
        <v>180</v>
      </c>
      <c r="J23" s="29" t="s">
        <v>178</v>
      </c>
      <c r="K23" s="29" t="s">
        <v>170</v>
      </c>
      <c r="L23" s="29" t="s">
        <v>168</v>
      </c>
      <c r="M23" s="29" t="s">
        <v>165</v>
      </c>
      <c r="N23" s="29" t="s">
        <v>139</v>
      </c>
      <c r="O23" s="29" t="s">
        <v>121</v>
      </c>
      <c r="P23" s="29" t="s">
        <v>107</v>
      </c>
      <c r="Q23" s="29" t="s">
        <v>99</v>
      </c>
      <c r="R23" s="29" t="s">
        <v>5</v>
      </c>
      <c r="S23" s="29" t="s">
        <v>6</v>
      </c>
      <c r="T23" s="29" t="s">
        <v>7</v>
      </c>
      <c r="U23" s="29" t="s">
        <v>8</v>
      </c>
    </row>
    <row r="24" spans="1:21" x14ac:dyDescent="0.15">
      <c r="A24" s="31"/>
      <c r="B24" s="41"/>
      <c r="C24" s="41"/>
      <c r="D24" s="41"/>
      <c r="E24" s="32"/>
      <c r="F24" s="33" t="s">
        <v>119</v>
      </c>
      <c r="G24" s="33" t="s">
        <v>9</v>
      </c>
      <c r="H24" s="33" t="s">
        <v>9</v>
      </c>
      <c r="I24" s="33" t="s">
        <v>9</v>
      </c>
      <c r="J24" s="33" t="s">
        <v>9</v>
      </c>
      <c r="K24" s="33" t="s">
        <v>9</v>
      </c>
      <c r="L24" s="33" t="s">
        <v>9</v>
      </c>
      <c r="M24" s="34" t="s">
        <v>9</v>
      </c>
      <c r="N24" s="34" t="s">
        <v>9</v>
      </c>
      <c r="O24" s="34" t="s">
        <v>9</v>
      </c>
      <c r="P24" s="34" t="s">
        <v>9</v>
      </c>
      <c r="Q24" s="34" t="s">
        <v>9</v>
      </c>
      <c r="R24" s="34" t="s">
        <v>9</v>
      </c>
      <c r="S24" s="34" t="s">
        <v>9</v>
      </c>
      <c r="T24" s="34" t="s">
        <v>9</v>
      </c>
      <c r="U24" s="34" t="s">
        <v>9</v>
      </c>
    </row>
    <row r="25" spans="1:21" x14ac:dyDescent="0.15">
      <c r="A25" s="160" t="s">
        <v>21</v>
      </c>
      <c r="B25" s="161"/>
      <c r="C25" s="42"/>
      <c r="D25" s="42"/>
      <c r="E25" s="36"/>
      <c r="F25" s="37">
        <v>19</v>
      </c>
      <c r="G25" s="37">
        <v>5.9</v>
      </c>
      <c r="H25" s="37">
        <v>6.2</v>
      </c>
      <c r="I25" s="37">
        <v>7.8</v>
      </c>
      <c r="J25" s="39">
        <v>9.3000000000000007</v>
      </c>
      <c r="K25" s="39">
        <v>7.4</v>
      </c>
      <c r="L25" s="39">
        <v>7.8</v>
      </c>
      <c r="M25" s="43">
        <v>5.2</v>
      </c>
      <c r="N25" s="43">
        <v>5.9</v>
      </c>
      <c r="O25" s="43">
        <v>7.4</v>
      </c>
      <c r="P25" s="43">
        <v>7</v>
      </c>
      <c r="Q25" s="43">
        <v>8.8000000000000007</v>
      </c>
      <c r="R25" s="43">
        <v>7.5</v>
      </c>
      <c r="S25" s="43">
        <v>4</v>
      </c>
      <c r="T25" s="43">
        <v>7.8</v>
      </c>
      <c r="U25" s="43">
        <v>9.4</v>
      </c>
    </row>
    <row r="26" spans="1:21" x14ac:dyDescent="0.15">
      <c r="A26" s="35" t="s">
        <v>22</v>
      </c>
      <c r="B26" s="42"/>
      <c r="C26" s="42"/>
      <c r="D26" s="42"/>
      <c r="E26" s="36"/>
      <c r="F26" s="37">
        <v>9</v>
      </c>
      <c r="G26" s="37">
        <v>2.8</v>
      </c>
      <c r="H26" s="37">
        <v>2.8</v>
      </c>
      <c r="I26" s="37">
        <v>4.5999999999999996</v>
      </c>
      <c r="J26" s="39">
        <v>2.1</v>
      </c>
      <c r="K26" s="39">
        <v>3.2</v>
      </c>
      <c r="L26" s="39">
        <v>4.5999999999999996</v>
      </c>
      <c r="M26" s="43">
        <v>2.4</v>
      </c>
      <c r="N26" s="43">
        <v>4</v>
      </c>
      <c r="O26" s="43">
        <v>2.1</v>
      </c>
      <c r="P26" s="43">
        <v>2.2999999999999998</v>
      </c>
      <c r="Q26" s="43">
        <v>1.7</v>
      </c>
      <c r="R26" s="43">
        <v>2.8</v>
      </c>
      <c r="S26" s="43">
        <v>3.7</v>
      </c>
      <c r="T26" s="43">
        <v>4.3</v>
      </c>
      <c r="U26" s="43">
        <v>3.3</v>
      </c>
    </row>
    <row r="27" spans="1:21" x14ac:dyDescent="0.15">
      <c r="A27" s="35" t="s">
        <v>23</v>
      </c>
      <c r="B27" s="42"/>
      <c r="C27" s="42"/>
      <c r="D27" s="42"/>
      <c r="E27" s="36"/>
      <c r="F27" s="37">
        <v>138</v>
      </c>
      <c r="G27" s="37">
        <v>42.5</v>
      </c>
      <c r="H27" s="37">
        <v>36.1</v>
      </c>
      <c r="I27" s="37">
        <v>44.1</v>
      </c>
      <c r="J27" s="39">
        <v>40.1</v>
      </c>
      <c r="K27" s="39">
        <v>36.9</v>
      </c>
      <c r="L27" s="39">
        <v>38.6</v>
      </c>
      <c r="M27" s="43">
        <v>47.4</v>
      </c>
      <c r="N27" s="43">
        <v>43.1</v>
      </c>
      <c r="O27" s="43">
        <v>34.5</v>
      </c>
      <c r="P27" s="43">
        <v>40.1</v>
      </c>
      <c r="Q27" s="43">
        <v>35.700000000000003</v>
      </c>
      <c r="R27" s="43">
        <v>40.299999999999997</v>
      </c>
      <c r="S27" s="43">
        <v>35.6</v>
      </c>
      <c r="T27" s="43">
        <v>37.6</v>
      </c>
      <c r="U27" s="43">
        <v>33.4</v>
      </c>
    </row>
    <row r="28" spans="1:21" x14ac:dyDescent="0.15">
      <c r="A28" s="35" t="s">
        <v>24</v>
      </c>
      <c r="B28" s="42"/>
      <c r="C28" s="42"/>
      <c r="D28" s="42"/>
      <c r="E28" s="36"/>
      <c r="F28" s="37">
        <v>28</v>
      </c>
      <c r="G28" s="37">
        <v>8.6</v>
      </c>
      <c r="H28" s="37">
        <v>9</v>
      </c>
      <c r="I28" s="37">
        <v>8.6</v>
      </c>
      <c r="J28" s="39">
        <v>7.8</v>
      </c>
      <c r="K28" s="39">
        <v>7.4</v>
      </c>
      <c r="L28" s="39">
        <v>11.2</v>
      </c>
      <c r="M28" s="43">
        <v>10.1</v>
      </c>
      <c r="N28" s="43">
        <v>6.2</v>
      </c>
      <c r="O28" s="43">
        <v>9.6999999999999993</v>
      </c>
      <c r="P28" s="43">
        <v>8.5</v>
      </c>
      <c r="Q28" s="43">
        <v>10.8</v>
      </c>
      <c r="R28" s="43">
        <v>7.9</v>
      </c>
      <c r="S28" s="43">
        <v>6.4</v>
      </c>
      <c r="T28" s="43">
        <v>6.1</v>
      </c>
      <c r="U28" s="43">
        <v>7.6</v>
      </c>
    </row>
    <row r="29" spans="1:21" x14ac:dyDescent="0.15">
      <c r="A29" s="160" t="s">
        <v>25</v>
      </c>
      <c r="B29" s="161"/>
      <c r="C29" s="42"/>
      <c r="D29" s="42"/>
      <c r="E29" s="36"/>
      <c r="F29" s="37">
        <v>42</v>
      </c>
      <c r="G29" s="37">
        <v>13</v>
      </c>
      <c r="H29" s="37">
        <v>13.4</v>
      </c>
      <c r="I29" s="37">
        <v>12.6</v>
      </c>
      <c r="J29" s="39">
        <v>12.4</v>
      </c>
      <c r="K29" s="39">
        <v>16.3</v>
      </c>
      <c r="L29" s="39">
        <v>12.4</v>
      </c>
      <c r="M29" s="43">
        <v>17.100000000000001</v>
      </c>
      <c r="N29" s="43">
        <v>13.6</v>
      </c>
      <c r="O29" s="43">
        <v>14.5</v>
      </c>
      <c r="P29" s="43">
        <v>14.6</v>
      </c>
      <c r="Q29" s="43">
        <v>14.8</v>
      </c>
      <c r="R29" s="43">
        <v>13.8</v>
      </c>
      <c r="S29" s="43">
        <v>15.4</v>
      </c>
      <c r="T29" s="43">
        <v>14.4</v>
      </c>
      <c r="U29" s="43">
        <v>13.1</v>
      </c>
    </row>
    <row r="30" spans="1:21" x14ac:dyDescent="0.15">
      <c r="A30" s="35" t="s">
        <v>26</v>
      </c>
      <c r="B30" s="42"/>
      <c r="C30" s="42"/>
      <c r="D30" s="42"/>
      <c r="E30" s="36"/>
      <c r="F30" s="37">
        <v>9</v>
      </c>
      <c r="G30" s="37">
        <v>2.8</v>
      </c>
      <c r="H30" s="37">
        <v>4</v>
      </c>
      <c r="I30" s="37">
        <v>2.4</v>
      </c>
      <c r="J30" s="39">
        <v>3.4</v>
      </c>
      <c r="K30" s="39">
        <v>3.5</v>
      </c>
      <c r="L30" s="39">
        <v>4.5999999999999996</v>
      </c>
      <c r="M30" s="43">
        <v>1.8</v>
      </c>
      <c r="N30" s="43">
        <v>4</v>
      </c>
      <c r="O30" s="43">
        <v>7.7</v>
      </c>
      <c r="P30" s="43">
        <v>5</v>
      </c>
      <c r="Q30" s="43">
        <v>6</v>
      </c>
      <c r="R30" s="43">
        <v>5</v>
      </c>
      <c r="S30" s="43">
        <v>7.4</v>
      </c>
      <c r="T30" s="43">
        <v>2.5</v>
      </c>
      <c r="U30" s="43">
        <v>4.3</v>
      </c>
    </row>
    <row r="31" spans="1:21" x14ac:dyDescent="0.15">
      <c r="A31" s="35" t="s">
        <v>155</v>
      </c>
      <c r="B31" s="42"/>
      <c r="C31" s="42"/>
      <c r="D31" s="42"/>
      <c r="E31" s="36"/>
      <c r="F31" s="37">
        <v>7</v>
      </c>
      <c r="G31" s="37">
        <v>2.2000000000000002</v>
      </c>
      <c r="H31" s="37">
        <v>1.2</v>
      </c>
      <c r="I31" s="37">
        <v>3.2</v>
      </c>
      <c r="J31" s="39">
        <v>3.1</v>
      </c>
      <c r="K31" s="39">
        <v>0.4</v>
      </c>
      <c r="L31" s="39">
        <v>2</v>
      </c>
      <c r="M31" s="43">
        <v>2.1</v>
      </c>
      <c r="N31" s="43">
        <v>1.4</v>
      </c>
      <c r="O31" s="43"/>
      <c r="P31" s="43"/>
      <c r="Q31" s="43"/>
      <c r="R31" s="43"/>
      <c r="S31" s="43"/>
      <c r="T31" s="43"/>
      <c r="U31" s="43"/>
    </row>
    <row r="32" spans="1:21" x14ac:dyDescent="0.15">
      <c r="A32" s="59" t="s">
        <v>154</v>
      </c>
      <c r="B32" s="60"/>
      <c r="C32" s="60"/>
      <c r="D32" s="60"/>
      <c r="E32" s="61"/>
      <c r="F32" s="37">
        <v>1</v>
      </c>
      <c r="G32" s="37">
        <v>0.3</v>
      </c>
      <c r="H32" s="37">
        <v>8.4</v>
      </c>
      <c r="I32" s="37">
        <v>0.3</v>
      </c>
      <c r="J32" s="39">
        <v>0.3</v>
      </c>
      <c r="K32" s="39">
        <v>0.4</v>
      </c>
      <c r="L32" s="39">
        <v>0</v>
      </c>
      <c r="M32" s="43">
        <v>0.3</v>
      </c>
      <c r="N32" s="43">
        <v>0</v>
      </c>
      <c r="O32" s="43">
        <v>0</v>
      </c>
      <c r="P32" s="43">
        <v>0</v>
      </c>
      <c r="Q32" s="43">
        <v>0.3</v>
      </c>
      <c r="R32" s="43">
        <v>0</v>
      </c>
      <c r="S32" s="43">
        <v>0.5</v>
      </c>
      <c r="T32" s="43">
        <v>1</v>
      </c>
      <c r="U32" s="43">
        <v>0.2</v>
      </c>
    </row>
    <row r="33" spans="1:21" x14ac:dyDescent="0.15">
      <c r="A33" s="59" t="s">
        <v>153</v>
      </c>
      <c r="B33" s="60"/>
      <c r="C33" s="60"/>
      <c r="D33" s="42"/>
      <c r="E33" s="36"/>
      <c r="F33" s="37">
        <v>5</v>
      </c>
      <c r="G33" s="37">
        <v>1.5</v>
      </c>
      <c r="H33" s="37">
        <v>1.2</v>
      </c>
      <c r="I33" s="37">
        <v>0.5</v>
      </c>
      <c r="J33" s="39">
        <v>2.8</v>
      </c>
      <c r="K33" s="39">
        <v>1.1000000000000001</v>
      </c>
      <c r="L33" s="39">
        <v>0.9</v>
      </c>
      <c r="M33" s="43">
        <v>1.5</v>
      </c>
      <c r="N33" s="43">
        <v>2.2999999999999998</v>
      </c>
      <c r="O33" s="43">
        <v>2.9</v>
      </c>
      <c r="P33" s="43">
        <v>2.1</v>
      </c>
      <c r="Q33" s="43">
        <v>3.7</v>
      </c>
      <c r="R33" s="43">
        <v>1.6</v>
      </c>
      <c r="S33" s="43">
        <v>2.1</v>
      </c>
      <c r="T33" s="43">
        <v>2.8</v>
      </c>
      <c r="U33" s="43">
        <v>2.7</v>
      </c>
    </row>
    <row r="34" spans="1:21" x14ac:dyDescent="0.15">
      <c r="A34" s="35" t="s">
        <v>150</v>
      </c>
      <c r="B34" s="42"/>
      <c r="C34" s="42"/>
      <c r="D34" s="42"/>
      <c r="E34" s="36"/>
      <c r="F34" s="37">
        <v>23</v>
      </c>
      <c r="G34" s="37">
        <v>7.1</v>
      </c>
      <c r="H34" s="37">
        <v>3.4</v>
      </c>
      <c r="I34" s="37">
        <v>3.5</v>
      </c>
      <c r="J34" s="39">
        <v>5.2</v>
      </c>
      <c r="K34" s="39">
        <v>6</v>
      </c>
      <c r="L34" s="39">
        <v>4.5999999999999996</v>
      </c>
      <c r="M34" s="43">
        <v>4.3</v>
      </c>
      <c r="N34" s="43">
        <v>6.8</v>
      </c>
      <c r="O34" s="43">
        <v>10.9</v>
      </c>
      <c r="P34" s="43">
        <v>11.1</v>
      </c>
      <c r="Q34" s="43">
        <v>10.8</v>
      </c>
      <c r="R34" s="43">
        <v>11.9</v>
      </c>
      <c r="S34" s="43">
        <v>17.600000000000001</v>
      </c>
      <c r="T34" s="43">
        <v>14.4</v>
      </c>
      <c r="U34" s="43">
        <v>18.399999999999999</v>
      </c>
    </row>
    <row r="35" spans="1:21" x14ac:dyDescent="0.15">
      <c r="A35" s="59" t="s">
        <v>152</v>
      </c>
      <c r="B35" s="60"/>
      <c r="C35" s="60"/>
      <c r="D35" s="60"/>
      <c r="E35" s="36"/>
      <c r="F35" s="37">
        <v>15</v>
      </c>
      <c r="G35" s="37">
        <v>4.5999999999999996</v>
      </c>
      <c r="H35" s="37">
        <v>3.7</v>
      </c>
      <c r="I35" s="37">
        <v>4.5999999999999996</v>
      </c>
      <c r="J35" s="39">
        <v>4.9000000000000004</v>
      </c>
      <c r="K35" s="39">
        <v>5.3</v>
      </c>
      <c r="L35" s="39">
        <v>4.9000000000000004</v>
      </c>
      <c r="M35" s="43">
        <v>3.6</v>
      </c>
      <c r="N35" s="43">
        <v>2.5</v>
      </c>
      <c r="O35" s="43">
        <v>4.4000000000000004</v>
      </c>
      <c r="P35" s="43">
        <v>3.8</v>
      </c>
      <c r="Q35" s="43">
        <v>1</v>
      </c>
      <c r="R35" s="43">
        <v>3.8</v>
      </c>
      <c r="S35" s="43">
        <v>2.7</v>
      </c>
      <c r="T35" s="43">
        <v>3</v>
      </c>
      <c r="U35" s="43">
        <v>4.0999999999999996</v>
      </c>
    </row>
    <row r="36" spans="1:21" x14ac:dyDescent="0.15">
      <c r="A36" s="59" t="s">
        <v>171</v>
      </c>
      <c r="B36" s="60"/>
      <c r="C36" s="60"/>
      <c r="D36" s="60"/>
      <c r="E36" s="36"/>
      <c r="F36" s="37">
        <v>3</v>
      </c>
      <c r="G36" s="37">
        <v>0.9</v>
      </c>
      <c r="H36" s="37">
        <v>1.2</v>
      </c>
      <c r="I36" s="37">
        <v>0.3</v>
      </c>
      <c r="J36" s="39">
        <v>2.1</v>
      </c>
      <c r="K36" s="39">
        <v>2.1</v>
      </c>
      <c r="L36" s="39"/>
      <c r="M36" s="43"/>
      <c r="N36" s="43"/>
      <c r="O36" s="43"/>
      <c r="P36" s="43"/>
      <c r="Q36" s="43"/>
      <c r="R36" s="43"/>
      <c r="S36" s="43"/>
      <c r="T36" s="43"/>
      <c r="U36" s="43"/>
    </row>
    <row r="37" spans="1:21" x14ac:dyDescent="0.15">
      <c r="A37" s="59" t="s">
        <v>151</v>
      </c>
      <c r="B37" s="60"/>
      <c r="C37" s="60"/>
      <c r="D37" s="42"/>
      <c r="E37" s="36"/>
      <c r="F37" s="37">
        <v>19</v>
      </c>
      <c r="G37" s="37">
        <v>5.9</v>
      </c>
      <c r="H37" s="37">
        <v>7.2</v>
      </c>
      <c r="I37" s="37">
        <v>5.6</v>
      </c>
      <c r="J37" s="39">
        <v>5.4</v>
      </c>
      <c r="K37" s="39">
        <v>7.8</v>
      </c>
      <c r="L37" s="39">
        <v>6.6</v>
      </c>
      <c r="M37" s="43">
        <v>3</v>
      </c>
      <c r="N37" s="43">
        <v>5.0999999999999996</v>
      </c>
      <c r="O37" s="43">
        <v>2.1</v>
      </c>
      <c r="P37" s="43">
        <v>2.6</v>
      </c>
      <c r="Q37" s="43">
        <v>2.7</v>
      </c>
      <c r="R37" s="43">
        <v>1.6</v>
      </c>
      <c r="S37" s="43">
        <v>0.8</v>
      </c>
      <c r="T37" s="43">
        <v>2.8</v>
      </c>
      <c r="U37" s="43">
        <v>2.2999999999999998</v>
      </c>
    </row>
    <row r="38" spans="1:21" x14ac:dyDescent="0.15">
      <c r="A38" s="35" t="s">
        <v>149</v>
      </c>
      <c r="B38" s="42"/>
      <c r="C38" s="42"/>
      <c r="D38" s="42"/>
      <c r="E38" s="36"/>
      <c r="F38" s="37">
        <v>6</v>
      </c>
      <c r="G38" s="37">
        <v>1.9</v>
      </c>
      <c r="H38" s="37">
        <v>1.9</v>
      </c>
      <c r="I38" s="37">
        <v>1.9</v>
      </c>
      <c r="J38" s="39">
        <v>1.3</v>
      </c>
      <c r="K38" s="39">
        <v>2.1</v>
      </c>
      <c r="L38" s="39">
        <v>1.8</v>
      </c>
      <c r="M38" s="43">
        <v>1.2</v>
      </c>
      <c r="N38" s="43">
        <v>5.0999999999999996</v>
      </c>
      <c r="O38" s="43">
        <v>3.8</v>
      </c>
      <c r="P38" s="43">
        <v>2.9</v>
      </c>
      <c r="Q38" s="43">
        <v>3.7</v>
      </c>
      <c r="R38" s="43">
        <v>3.8</v>
      </c>
      <c r="S38" s="43">
        <v>3.7</v>
      </c>
      <c r="T38" s="43">
        <v>3</v>
      </c>
      <c r="U38" s="43">
        <v>1.2</v>
      </c>
    </row>
    <row r="39" spans="1:21" x14ac:dyDescent="0.15">
      <c r="A39" s="167" t="s">
        <v>4</v>
      </c>
      <c r="B39" s="168"/>
      <c r="C39" s="168"/>
      <c r="D39" s="168"/>
      <c r="E39" s="169"/>
      <c r="F39" s="37">
        <f t="shared" ref="F39:O39" si="2">SUM(F25:F38)</f>
        <v>324</v>
      </c>
      <c r="G39" s="37">
        <f>SUM(G25:G38)</f>
        <v>100.00000000000001</v>
      </c>
      <c r="H39" s="37">
        <f>SUM(H25:H38)</f>
        <v>99.700000000000031</v>
      </c>
      <c r="I39" s="37">
        <f>SUM(I25:I38)</f>
        <v>99.999999999999986</v>
      </c>
      <c r="J39" s="71">
        <f t="shared" si="2"/>
        <v>100.2</v>
      </c>
      <c r="K39" s="71">
        <f t="shared" si="2"/>
        <v>99.899999999999991</v>
      </c>
      <c r="L39" s="68">
        <f t="shared" si="2"/>
        <v>100</v>
      </c>
      <c r="M39" s="65">
        <f t="shared" si="2"/>
        <v>99.999999999999972</v>
      </c>
      <c r="N39" s="65">
        <f t="shared" si="2"/>
        <v>99.999999999999986</v>
      </c>
      <c r="O39" s="65">
        <f t="shared" si="2"/>
        <v>100.00000000000001</v>
      </c>
      <c r="P39" s="65">
        <v>100</v>
      </c>
      <c r="Q39" s="65">
        <v>100</v>
      </c>
      <c r="R39" s="65">
        <v>100</v>
      </c>
      <c r="S39" s="65">
        <v>100</v>
      </c>
      <c r="T39" s="65">
        <v>100</v>
      </c>
      <c r="U39" s="65">
        <v>100</v>
      </c>
    </row>
    <row r="41" spans="1:21" ht="18.75" customHeight="1" x14ac:dyDescent="0.15">
      <c r="A41" s="26" t="s">
        <v>156</v>
      </c>
    </row>
    <row r="42" spans="1:21" x14ac:dyDescent="0.15">
      <c r="A42" s="27"/>
      <c r="B42" s="28"/>
      <c r="C42" s="29" t="s">
        <v>184</v>
      </c>
      <c r="D42" s="29" t="s">
        <v>184</v>
      </c>
      <c r="E42" s="29" t="s">
        <v>182</v>
      </c>
      <c r="F42" s="29" t="s">
        <v>180</v>
      </c>
      <c r="G42" s="29" t="s">
        <v>178</v>
      </c>
      <c r="H42" s="29" t="s">
        <v>170</v>
      </c>
      <c r="I42" s="29" t="s">
        <v>168</v>
      </c>
      <c r="J42" s="29" t="s">
        <v>165</v>
      </c>
      <c r="K42" s="29" t="s">
        <v>139</v>
      </c>
      <c r="L42" s="29" t="s">
        <v>121</v>
      </c>
      <c r="M42" s="29" t="s">
        <v>107</v>
      </c>
      <c r="N42" s="29" t="s">
        <v>99</v>
      </c>
      <c r="O42" s="29" t="s">
        <v>5</v>
      </c>
      <c r="P42" s="29" t="s">
        <v>6</v>
      </c>
      <c r="Q42" s="29" t="s">
        <v>7</v>
      </c>
      <c r="R42" s="29" t="s">
        <v>8</v>
      </c>
    </row>
    <row r="43" spans="1:21" x14ac:dyDescent="0.15">
      <c r="A43" s="31"/>
      <c r="B43" s="32"/>
      <c r="C43" s="33" t="s">
        <v>119</v>
      </c>
      <c r="D43" s="33" t="s">
        <v>9</v>
      </c>
      <c r="E43" s="33" t="s">
        <v>9</v>
      </c>
      <c r="F43" s="33" t="s">
        <v>9</v>
      </c>
      <c r="G43" s="33" t="s">
        <v>9</v>
      </c>
      <c r="H43" s="33" t="s">
        <v>9</v>
      </c>
      <c r="I43" s="33" t="s">
        <v>9</v>
      </c>
      <c r="J43" s="34" t="s">
        <v>9</v>
      </c>
      <c r="K43" s="34" t="s">
        <v>9</v>
      </c>
      <c r="L43" s="34" t="s">
        <v>9</v>
      </c>
      <c r="M43" s="34" t="s">
        <v>9</v>
      </c>
      <c r="N43" s="34" t="s">
        <v>9</v>
      </c>
      <c r="O43" s="34" t="s">
        <v>9</v>
      </c>
      <c r="P43" s="34" t="s">
        <v>9</v>
      </c>
      <c r="Q43" s="34" t="s">
        <v>9</v>
      </c>
      <c r="R43" s="34" t="s">
        <v>9</v>
      </c>
    </row>
    <row r="44" spans="1:21" x14ac:dyDescent="0.15">
      <c r="A44" s="160" t="s">
        <v>142</v>
      </c>
      <c r="B44" s="162"/>
      <c r="C44" s="37">
        <v>221</v>
      </c>
      <c r="D44" s="37">
        <v>34.9</v>
      </c>
      <c r="E44" s="37">
        <v>36</v>
      </c>
      <c r="F44" s="37">
        <v>34.799999999999997</v>
      </c>
      <c r="G44" s="43">
        <v>34.1</v>
      </c>
      <c r="H44" s="43">
        <v>32.799999999999997</v>
      </c>
      <c r="I44" s="37">
        <v>37.299999999999997</v>
      </c>
      <c r="J44" s="39">
        <v>59.6</v>
      </c>
      <c r="K44" s="39">
        <v>57.2</v>
      </c>
      <c r="L44" s="39"/>
      <c r="M44" s="39"/>
      <c r="N44" s="39"/>
      <c r="O44" s="39"/>
      <c r="P44" s="39"/>
      <c r="Q44" s="39"/>
      <c r="R44" s="39"/>
    </row>
    <row r="45" spans="1:21" x14ac:dyDescent="0.15">
      <c r="A45" s="160" t="s">
        <v>141</v>
      </c>
      <c r="B45" s="162"/>
      <c r="C45" s="37">
        <v>221</v>
      </c>
      <c r="D45" s="37">
        <v>34.9</v>
      </c>
      <c r="E45" s="37">
        <v>37</v>
      </c>
      <c r="F45" s="37">
        <v>33</v>
      </c>
      <c r="G45" s="43">
        <v>36.299999999999997</v>
      </c>
      <c r="H45" s="43">
        <v>35.200000000000003</v>
      </c>
      <c r="I45" s="39">
        <v>45</v>
      </c>
      <c r="J45" s="39">
        <v>64.099999999999994</v>
      </c>
      <c r="K45" s="39">
        <v>58.3</v>
      </c>
      <c r="L45" s="39">
        <v>60.8</v>
      </c>
      <c r="M45" s="39">
        <v>52.8</v>
      </c>
      <c r="N45" s="39">
        <v>54.8</v>
      </c>
      <c r="O45" s="39">
        <v>58.6</v>
      </c>
      <c r="P45" s="39">
        <v>51.8</v>
      </c>
      <c r="Q45" s="39">
        <v>55.5</v>
      </c>
      <c r="R45" s="39">
        <v>43.4</v>
      </c>
    </row>
    <row r="46" spans="1:21" x14ac:dyDescent="0.15">
      <c r="A46" s="160" t="s">
        <v>166</v>
      </c>
      <c r="B46" s="162"/>
      <c r="C46" s="37">
        <v>16</v>
      </c>
      <c r="D46" s="37">
        <v>2.5</v>
      </c>
      <c r="E46" s="37">
        <v>2.6</v>
      </c>
      <c r="F46" s="37">
        <v>2.6</v>
      </c>
      <c r="G46" s="43">
        <v>2.2000000000000002</v>
      </c>
      <c r="H46" s="43">
        <v>1.9</v>
      </c>
      <c r="I46" s="37">
        <v>10.1</v>
      </c>
      <c r="J46" s="39">
        <v>11.2</v>
      </c>
      <c r="K46" s="39"/>
      <c r="L46" s="39"/>
      <c r="M46" s="39"/>
      <c r="N46" s="39"/>
      <c r="O46" s="39"/>
      <c r="P46" s="39"/>
      <c r="Q46" s="39"/>
      <c r="R46" s="39"/>
    </row>
    <row r="47" spans="1:21" x14ac:dyDescent="0.15">
      <c r="A47" s="59" t="s">
        <v>171</v>
      </c>
      <c r="B47" s="61"/>
      <c r="C47" s="37">
        <v>93</v>
      </c>
      <c r="D47" s="37">
        <v>14.7</v>
      </c>
      <c r="E47" s="37">
        <v>13</v>
      </c>
      <c r="F47" s="37">
        <v>17.899999999999999</v>
      </c>
      <c r="G47" s="43">
        <v>17.600000000000001</v>
      </c>
      <c r="H47" s="43">
        <v>20.399999999999999</v>
      </c>
      <c r="I47" s="37"/>
      <c r="J47" s="39"/>
      <c r="K47" s="39"/>
      <c r="L47" s="39"/>
      <c r="M47" s="39"/>
      <c r="N47" s="39"/>
      <c r="O47" s="39"/>
      <c r="P47" s="39"/>
      <c r="Q47" s="39"/>
      <c r="R47" s="39"/>
    </row>
    <row r="48" spans="1:21" x14ac:dyDescent="0.15">
      <c r="A48" s="59" t="s">
        <v>172</v>
      </c>
      <c r="B48" s="61"/>
      <c r="C48" s="37">
        <v>65</v>
      </c>
      <c r="D48" s="37">
        <v>10.3</v>
      </c>
      <c r="E48" s="37">
        <v>10.5</v>
      </c>
      <c r="F48" s="37">
        <v>8.4</v>
      </c>
      <c r="G48" s="43">
        <v>7.8</v>
      </c>
      <c r="H48" s="43">
        <v>7.6</v>
      </c>
      <c r="I48" s="37"/>
      <c r="J48" s="39"/>
      <c r="K48" s="39"/>
      <c r="L48" s="39"/>
      <c r="M48" s="39"/>
      <c r="N48" s="39"/>
      <c r="O48" s="39"/>
      <c r="P48" s="39"/>
      <c r="Q48" s="39"/>
      <c r="R48" s="39"/>
    </row>
    <row r="49" spans="1:21" x14ac:dyDescent="0.15">
      <c r="A49" s="160" t="s">
        <v>19</v>
      </c>
      <c r="B49" s="162"/>
      <c r="C49" s="37">
        <v>17</v>
      </c>
      <c r="D49" s="37">
        <v>2.7</v>
      </c>
      <c r="E49" s="37">
        <v>0.9</v>
      </c>
      <c r="F49" s="37">
        <v>3.3</v>
      </c>
      <c r="G49" s="43">
        <v>1.9</v>
      </c>
      <c r="H49" s="43">
        <v>2.1</v>
      </c>
      <c r="I49" s="37">
        <v>7.6</v>
      </c>
      <c r="J49" s="39">
        <v>15.8</v>
      </c>
      <c r="K49" s="39"/>
      <c r="L49" s="39"/>
      <c r="M49" s="39"/>
      <c r="N49" s="39"/>
      <c r="O49" s="39"/>
      <c r="P49" s="39"/>
      <c r="Q49" s="39"/>
      <c r="R49" s="39"/>
    </row>
    <row r="50" spans="1:21" s="62" customFormat="1" ht="12.75" customHeight="1" x14ac:dyDescent="0.15">
      <c r="A50" s="167" t="s">
        <v>4</v>
      </c>
      <c r="B50" s="169"/>
      <c r="C50" s="70">
        <f t="shared" ref="C50:I50" si="3">SUM(C44:C49)</f>
        <v>633</v>
      </c>
      <c r="D50" s="70">
        <f t="shared" si="3"/>
        <v>100</v>
      </c>
      <c r="E50" s="70">
        <f t="shared" si="3"/>
        <v>100</v>
      </c>
      <c r="F50" s="70">
        <f t="shared" si="3"/>
        <v>99.999999999999986</v>
      </c>
      <c r="G50" s="72">
        <f t="shared" si="3"/>
        <v>99.90000000000002</v>
      </c>
      <c r="H50" s="72">
        <f t="shared" si="3"/>
        <v>100</v>
      </c>
      <c r="I50" s="70">
        <f t="shared" si="3"/>
        <v>99.999999999999986</v>
      </c>
      <c r="J50" s="70"/>
      <c r="K50" s="63">
        <f>SUM(K44:K45)</f>
        <v>115.5</v>
      </c>
      <c r="L50" s="63">
        <f>SUM(L44:L45)</f>
        <v>60.8</v>
      </c>
      <c r="M50" s="63">
        <f t="shared" ref="M50:R50" si="4">SUM(M44:M45)</f>
        <v>52.8</v>
      </c>
      <c r="N50" s="63">
        <f t="shared" si="4"/>
        <v>54.8</v>
      </c>
      <c r="O50" s="63">
        <f t="shared" si="4"/>
        <v>58.6</v>
      </c>
      <c r="P50" s="63">
        <f t="shared" si="4"/>
        <v>51.8</v>
      </c>
      <c r="Q50" s="63">
        <f t="shared" si="4"/>
        <v>55.5</v>
      </c>
      <c r="R50" s="63">
        <f t="shared" si="4"/>
        <v>43.4</v>
      </c>
    </row>
    <row r="52" spans="1:21" ht="18.75" customHeight="1" x14ac:dyDescent="0.15">
      <c r="A52" s="26" t="s">
        <v>143</v>
      </c>
    </row>
    <row r="53" spans="1:21" x14ac:dyDescent="0.15">
      <c r="A53" s="27"/>
      <c r="B53" s="40"/>
      <c r="C53" s="28"/>
      <c r="D53" s="29" t="s">
        <v>184</v>
      </c>
      <c r="E53" s="29" t="s">
        <v>184</v>
      </c>
      <c r="F53" s="29" t="s">
        <v>182</v>
      </c>
      <c r="G53" s="29" t="s">
        <v>180</v>
      </c>
      <c r="H53" s="29" t="s">
        <v>178</v>
      </c>
      <c r="I53" s="29" t="s">
        <v>170</v>
      </c>
      <c r="J53" s="29" t="s">
        <v>168</v>
      </c>
      <c r="K53" s="29" t="s">
        <v>165</v>
      </c>
      <c r="L53" s="29" t="s">
        <v>139</v>
      </c>
      <c r="M53" s="29" t="s">
        <v>121</v>
      </c>
      <c r="N53" s="29" t="s">
        <v>107</v>
      </c>
      <c r="O53" s="29" t="s">
        <v>99</v>
      </c>
      <c r="P53" s="29" t="s">
        <v>5</v>
      </c>
      <c r="Q53" s="29" t="s">
        <v>6</v>
      </c>
      <c r="R53" s="29" t="s">
        <v>7</v>
      </c>
      <c r="S53" s="29" t="s">
        <v>8</v>
      </c>
    </row>
    <row r="54" spans="1:21" x14ac:dyDescent="0.15">
      <c r="A54" s="31"/>
      <c r="B54" s="41"/>
      <c r="C54" s="32"/>
      <c r="D54" s="33" t="s">
        <v>119</v>
      </c>
      <c r="E54" s="33" t="s">
        <v>9</v>
      </c>
      <c r="F54" s="33" t="s">
        <v>9</v>
      </c>
      <c r="G54" s="33" t="s">
        <v>9</v>
      </c>
      <c r="H54" s="33" t="s">
        <v>9</v>
      </c>
      <c r="I54" s="33" t="s">
        <v>9</v>
      </c>
      <c r="J54" s="33" t="s">
        <v>9</v>
      </c>
      <c r="K54" s="34" t="s">
        <v>9</v>
      </c>
      <c r="L54" s="34" t="s">
        <v>9</v>
      </c>
      <c r="M54" s="34" t="s">
        <v>9</v>
      </c>
      <c r="N54" s="34" t="s">
        <v>9</v>
      </c>
      <c r="O54" s="34" t="s">
        <v>9</v>
      </c>
      <c r="P54" s="34" t="s">
        <v>9</v>
      </c>
      <c r="Q54" s="34" t="s">
        <v>9</v>
      </c>
      <c r="R54" s="34" t="s">
        <v>9</v>
      </c>
      <c r="S54" s="34" t="s">
        <v>9</v>
      </c>
    </row>
    <row r="55" spans="1:21" x14ac:dyDescent="0.15">
      <c r="A55" s="31" t="s">
        <v>173</v>
      </c>
      <c r="B55" s="41"/>
      <c r="C55" s="32"/>
      <c r="D55" s="33">
        <v>25</v>
      </c>
      <c r="E55" s="33">
        <v>7.9</v>
      </c>
      <c r="F55" s="33">
        <v>13.7</v>
      </c>
      <c r="G55" s="33">
        <v>12</v>
      </c>
      <c r="H55" s="73">
        <v>9.5</v>
      </c>
      <c r="I55" s="73">
        <v>14.3</v>
      </c>
      <c r="J55" s="33"/>
      <c r="K55" s="34"/>
      <c r="L55" s="34"/>
      <c r="M55" s="34"/>
      <c r="N55" s="34"/>
      <c r="O55" s="34"/>
      <c r="P55" s="34"/>
      <c r="Q55" s="34"/>
      <c r="R55" s="34"/>
      <c r="S55" s="34"/>
    </row>
    <row r="56" spans="1:21" x14ac:dyDescent="0.15">
      <c r="A56" s="160" t="s">
        <v>41</v>
      </c>
      <c r="B56" s="161"/>
      <c r="C56" s="162"/>
      <c r="D56" s="37">
        <v>133</v>
      </c>
      <c r="E56" s="37">
        <v>42.3</v>
      </c>
      <c r="F56" s="37">
        <v>35.799999999999997</v>
      </c>
      <c r="G56" s="37">
        <v>38.4</v>
      </c>
      <c r="H56" s="43">
        <v>34.200000000000003</v>
      </c>
      <c r="I56" s="43">
        <v>32.6</v>
      </c>
      <c r="J56" s="37">
        <v>37.9</v>
      </c>
      <c r="K56" s="43">
        <v>38.299999999999997</v>
      </c>
      <c r="L56" s="43">
        <v>33.799999999999997</v>
      </c>
      <c r="M56" s="43">
        <v>31</v>
      </c>
      <c r="N56" s="43">
        <v>34.9</v>
      </c>
      <c r="O56" s="43">
        <v>33</v>
      </c>
      <c r="P56" s="43">
        <v>39.299999999999997</v>
      </c>
      <c r="Q56" s="43">
        <v>34.4</v>
      </c>
      <c r="R56" s="43">
        <v>27.1</v>
      </c>
      <c r="S56" s="43">
        <v>28</v>
      </c>
    </row>
    <row r="57" spans="1:21" x14ac:dyDescent="0.15">
      <c r="A57" s="160" t="s">
        <v>43</v>
      </c>
      <c r="B57" s="161"/>
      <c r="C57" s="162"/>
      <c r="D57" s="37">
        <v>94</v>
      </c>
      <c r="E57" s="37">
        <v>29.8</v>
      </c>
      <c r="F57" s="37">
        <v>29.7</v>
      </c>
      <c r="G57" s="37">
        <v>25.9</v>
      </c>
      <c r="H57" s="43">
        <v>32.6</v>
      </c>
      <c r="I57" s="43">
        <v>27.2</v>
      </c>
      <c r="J57" s="37">
        <v>38.5</v>
      </c>
      <c r="K57" s="43">
        <v>32.200000000000003</v>
      </c>
      <c r="L57" s="43">
        <v>28.9</v>
      </c>
      <c r="M57" s="43">
        <v>33.4</v>
      </c>
      <c r="N57" s="43">
        <v>30.5</v>
      </c>
      <c r="O57" s="43">
        <v>30.3</v>
      </c>
      <c r="P57" s="43">
        <v>29.5</v>
      </c>
      <c r="Q57" s="43">
        <v>30.3</v>
      </c>
      <c r="R57" s="43">
        <v>31.6</v>
      </c>
      <c r="S57" s="43">
        <v>30.3</v>
      </c>
    </row>
    <row r="58" spans="1:21" x14ac:dyDescent="0.15">
      <c r="A58" s="160" t="s">
        <v>44</v>
      </c>
      <c r="B58" s="161"/>
      <c r="C58" s="162"/>
      <c r="D58" s="37">
        <v>57</v>
      </c>
      <c r="E58" s="37">
        <v>18.100000000000001</v>
      </c>
      <c r="F58" s="37">
        <v>18.399999999999999</v>
      </c>
      <c r="G58" s="37">
        <v>20.6</v>
      </c>
      <c r="H58" s="43">
        <v>20.7</v>
      </c>
      <c r="I58" s="43">
        <v>22.2</v>
      </c>
      <c r="J58" s="39">
        <v>15</v>
      </c>
      <c r="K58" s="43">
        <v>18.2</v>
      </c>
      <c r="L58" s="43">
        <v>20.100000000000001</v>
      </c>
      <c r="M58" s="43">
        <v>24.1</v>
      </c>
      <c r="N58" s="43">
        <v>20.100000000000001</v>
      </c>
      <c r="O58" s="43">
        <v>20.5</v>
      </c>
      <c r="P58" s="43">
        <v>18</v>
      </c>
      <c r="Q58" s="43">
        <v>23.1</v>
      </c>
      <c r="R58" s="43">
        <v>28.4</v>
      </c>
      <c r="S58" s="43">
        <v>24.2</v>
      </c>
    </row>
    <row r="59" spans="1:21" x14ac:dyDescent="0.15">
      <c r="A59" s="160" t="s">
        <v>42</v>
      </c>
      <c r="B59" s="161"/>
      <c r="C59" s="162"/>
      <c r="D59" s="37">
        <v>5</v>
      </c>
      <c r="E59" s="37">
        <v>1.6</v>
      </c>
      <c r="F59" s="37">
        <v>1.7</v>
      </c>
      <c r="G59" s="37">
        <v>2.5</v>
      </c>
      <c r="H59" s="43">
        <v>2.7</v>
      </c>
      <c r="I59" s="43">
        <v>3.6</v>
      </c>
      <c r="J59" s="37">
        <v>4.9000000000000004</v>
      </c>
      <c r="K59" s="43">
        <v>6.7</v>
      </c>
      <c r="L59" s="43">
        <v>7.2</v>
      </c>
      <c r="M59" s="43">
        <v>5.6</v>
      </c>
      <c r="N59" s="43">
        <v>8.9</v>
      </c>
      <c r="O59" s="43">
        <v>7.4</v>
      </c>
      <c r="P59" s="43">
        <v>7.9</v>
      </c>
      <c r="Q59" s="43">
        <v>7.4</v>
      </c>
      <c r="R59" s="43">
        <v>8.3000000000000007</v>
      </c>
      <c r="S59" s="43">
        <v>13.1</v>
      </c>
    </row>
    <row r="60" spans="1:21" x14ac:dyDescent="0.15">
      <c r="A60" s="35" t="s">
        <v>19</v>
      </c>
      <c r="B60" s="42"/>
      <c r="C60" s="36"/>
      <c r="D60" s="37">
        <v>1</v>
      </c>
      <c r="E60" s="37">
        <v>0.3</v>
      </c>
      <c r="F60" s="37">
        <v>0.7</v>
      </c>
      <c r="G60" s="37">
        <v>0.6</v>
      </c>
      <c r="H60" s="43">
        <v>0.3</v>
      </c>
      <c r="I60" s="43">
        <v>0</v>
      </c>
      <c r="J60" s="37">
        <v>3.7</v>
      </c>
      <c r="K60" s="43">
        <v>4.5999999999999996</v>
      </c>
      <c r="L60" s="43">
        <v>10</v>
      </c>
      <c r="M60" s="43">
        <v>5.9</v>
      </c>
      <c r="N60" s="43">
        <v>5.6</v>
      </c>
      <c r="O60" s="43">
        <v>8.8000000000000007</v>
      </c>
      <c r="P60" s="43">
        <v>5.3</v>
      </c>
      <c r="Q60" s="43">
        <v>5</v>
      </c>
      <c r="R60" s="43">
        <v>4.5999999999999996</v>
      </c>
      <c r="S60" s="43">
        <v>4.3</v>
      </c>
    </row>
    <row r="61" spans="1:21" x14ac:dyDescent="0.15">
      <c r="A61" s="167" t="s">
        <v>4</v>
      </c>
      <c r="B61" s="168"/>
      <c r="C61" s="169"/>
      <c r="D61" s="37">
        <f t="shared" ref="D61:I61" si="5">SUM(D55:D60)</f>
        <v>315</v>
      </c>
      <c r="E61" s="37">
        <f t="shared" si="5"/>
        <v>99.999999999999986</v>
      </c>
      <c r="F61" s="37">
        <f t="shared" si="5"/>
        <v>100</v>
      </c>
      <c r="G61" s="37">
        <f t="shared" si="5"/>
        <v>100</v>
      </c>
      <c r="H61" s="65">
        <f t="shared" si="5"/>
        <v>100.00000000000001</v>
      </c>
      <c r="I61" s="65">
        <f t="shared" si="5"/>
        <v>99.9</v>
      </c>
      <c r="J61" s="37">
        <f>SUM(J56:J60)</f>
        <v>100.00000000000001</v>
      </c>
      <c r="K61" s="45">
        <f>SUM(K56:K60)</f>
        <v>100</v>
      </c>
      <c r="L61" s="45">
        <f>SUM(L56:L60)</f>
        <v>100</v>
      </c>
      <c r="M61" s="45">
        <f>SUM(M56:M60)</f>
        <v>100</v>
      </c>
      <c r="N61" s="45">
        <f>SUM(N56:N60)</f>
        <v>100</v>
      </c>
      <c r="O61" s="45">
        <v>100</v>
      </c>
      <c r="P61" s="45">
        <v>100</v>
      </c>
      <c r="Q61" s="45">
        <v>100</v>
      </c>
      <c r="R61" s="45">
        <v>100</v>
      </c>
      <c r="S61" s="45">
        <v>100</v>
      </c>
    </row>
    <row r="63" spans="1:21" ht="18.75" customHeight="1" x14ac:dyDescent="0.15">
      <c r="A63" s="26" t="s">
        <v>144</v>
      </c>
    </row>
    <row r="64" spans="1:21" x14ac:dyDescent="0.15">
      <c r="A64" s="27"/>
      <c r="B64" s="40"/>
      <c r="C64" s="40"/>
      <c r="D64" s="40"/>
      <c r="E64" s="28"/>
      <c r="F64" s="29" t="s">
        <v>184</v>
      </c>
      <c r="G64" s="29" t="s">
        <v>184</v>
      </c>
      <c r="H64" s="29" t="s">
        <v>182</v>
      </c>
      <c r="I64" s="29" t="s">
        <v>180</v>
      </c>
      <c r="J64" s="29" t="s">
        <v>178</v>
      </c>
      <c r="K64" s="29" t="s">
        <v>170</v>
      </c>
      <c r="L64" s="29" t="s">
        <v>168</v>
      </c>
      <c r="M64" s="29" t="s">
        <v>165</v>
      </c>
      <c r="N64" s="29" t="s">
        <v>139</v>
      </c>
      <c r="O64" s="29" t="s">
        <v>121</v>
      </c>
      <c r="P64" s="29" t="s">
        <v>107</v>
      </c>
      <c r="Q64" s="29" t="s">
        <v>99</v>
      </c>
      <c r="R64" s="29" t="s">
        <v>5</v>
      </c>
      <c r="S64" s="29" t="s">
        <v>6</v>
      </c>
      <c r="T64" s="29" t="s">
        <v>7</v>
      </c>
      <c r="U64" s="29" t="s">
        <v>8</v>
      </c>
    </row>
    <row r="65" spans="1:21" x14ac:dyDescent="0.15">
      <c r="A65" s="31"/>
      <c r="B65" s="41"/>
      <c r="C65" s="41"/>
      <c r="D65" s="41"/>
      <c r="E65" s="32"/>
      <c r="F65" s="33" t="s">
        <v>119</v>
      </c>
      <c r="G65" s="33" t="s">
        <v>9</v>
      </c>
      <c r="H65" s="33" t="s">
        <v>9</v>
      </c>
      <c r="I65" s="33" t="s">
        <v>9</v>
      </c>
      <c r="J65" s="33" t="s">
        <v>9</v>
      </c>
      <c r="K65" s="33" t="s">
        <v>9</v>
      </c>
      <c r="L65" s="33" t="s">
        <v>9</v>
      </c>
      <c r="M65" s="34" t="s">
        <v>9</v>
      </c>
      <c r="N65" s="34" t="s">
        <v>9</v>
      </c>
      <c r="O65" s="34" t="s">
        <v>9</v>
      </c>
      <c r="P65" s="34" t="s">
        <v>9</v>
      </c>
      <c r="Q65" s="34" t="s">
        <v>9</v>
      </c>
      <c r="R65" s="34" t="s">
        <v>9</v>
      </c>
      <c r="S65" s="34" t="s">
        <v>9</v>
      </c>
      <c r="T65" s="34" t="s">
        <v>9</v>
      </c>
      <c r="U65" s="34" t="s">
        <v>9</v>
      </c>
    </row>
    <row r="66" spans="1:21" x14ac:dyDescent="0.15">
      <c r="A66" s="160" t="s">
        <v>45</v>
      </c>
      <c r="B66" s="161"/>
      <c r="C66" s="161"/>
      <c r="D66" s="161"/>
      <c r="E66" s="36"/>
      <c r="F66" s="37">
        <v>122</v>
      </c>
      <c r="G66" s="37">
        <v>13.3</v>
      </c>
      <c r="H66" s="37">
        <v>13.6</v>
      </c>
      <c r="I66" s="37">
        <v>13.5</v>
      </c>
      <c r="J66" s="43">
        <v>12.9</v>
      </c>
      <c r="K66" s="43">
        <v>14.5</v>
      </c>
      <c r="L66" s="37">
        <v>15.5</v>
      </c>
      <c r="M66" s="43">
        <v>14.4</v>
      </c>
      <c r="N66" s="43">
        <v>13.7</v>
      </c>
      <c r="O66" s="43">
        <v>13.7</v>
      </c>
      <c r="P66" s="43">
        <v>14.7</v>
      </c>
      <c r="Q66" s="43">
        <v>13.6</v>
      </c>
      <c r="R66" s="43">
        <v>11</v>
      </c>
      <c r="S66" s="43">
        <v>12.6</v>
      </c>
      <c r="T66" s="43">
        <v>8.8000000000000007</v>
      </c>
      <c r="U66" s="43">
        <v>13.1</v>
      </c>
    </row>
    <row r="67" spans="1:21" x14ac:dyDescent="0.15">
      <c r="A67" s="35" t="s">
        <v>157</v>
      </c>
      <c r="B67" s="42"/>
      <c r="C67" s="42"/>
      <c r="D67" s="42"/>
      <c r="E67" s="36"/>
      <c r="F67" s="37">
        <v>45</v>
      </c>
      <c r="G67" s="37">
        <v>4.9000000000000004</v>
      </c>
      <c r="H67" s="37">
        <v>4.0999999999999996</v>
      </c>
      <c r="I67" s="37">
        <v>4.8</v>
      </c>
      <c r="J67" s="43">
        <v>6</v>
      </c>
      <c r="K67" s="43">
        <v>5.0999999999999996</v>
      </c>
      <c r="L67" s="37">
        <v>6.5</v>
      </c>
      <c r="M67" s="43">
        <v>6.1</v>
      </c>
      <c r="N67" s="43">
        <v>4.5999999999999996</v>
      </c>
      <c r="O67" s="43">
        <v>2.2999999999999998</v>
      </c>
      <c r="P67" s="43">
        <v>2.7</v>
      </c>
      <c r="Q67" s="43">
        <v>2.2000000000000002</v>
      </c>
      <c r="R67" s="43">
        <v>2.6</v>
      </c>
      <c r="S67" s="43">
        <v>1.4</v>
      </c>
      <c r="T67" s="43">
        <v>1.7</v>
      </c>
      <c r="U67" s="43">
        <v>1.3</v>
      </c>
    </row>
    <row r="68" spans="1:21" x14ac:dyDescent="0.15">
      <c r="A68" s="160" t="s">
        <v>47</v>
      </c>
      <c r="B68" s="161"/>
      <c r="C68" s="161"/>
      <c r="D68" s="47"/>
      <c r="E68" s="48"/>
      <c r="F68" s="49">
        <v>146</v>
      </c>
      <c r="G68" s="49">
        <v>15.9</v>
      </c>
      <c r="H68" s="49">
        <v>15.5</v>
      </c>
      <c r="I68" s="49">
        <v>18.3</v>
      </c>
      <c r="J68" s="66">
        <v>16</v>
      </c>
      <c r="K68" s="66">
        <v>17.3</v>
      </c>
      <c r="L68" s="49">
        <v>18.5</v>
      </c>
      <c r="M68" s="66">
        <v>15.4</v>
      </c>
      <c r="N68" s="66">
        <v>15.1</v>
      </c>
      <c r="O68" s="66">
        <v>16.3</v>
      </c>
      <c r="P68" s="66">
        <v>15.1</v>
      </c>
      <c r="Q68" s="66">
        <v>16.100000000000001</v>
      </c>
      <c r="R68" s="66">
        <v>17.399999999999999</v>
      </c>
      <c r="S68" s="66">
        <v>18.5</v>
      </c>
      <c r="T68" s="66">
        <v>13.5</v>
      </c>
      <c r="U68" s="66">
        <v>15.8</v>
      </c>
    </row>
    <row r="69" spans="1:21" x14ac:dyDescent="0.15">
      <c r="A69" s="35" t="s">
        <v>48</v>
      </c>
      <c r="B69" s="42"/>
      <c r="C69" s="42"/>
      <c r="D69" s="42"/>
      <c r="E69" s="36"/>
      <c r="F69" s="37">
        <v>24</v>
      </c>
      <c r="G69" s="37">
        <v>2.6</v>
      </c>
      <c r="H69" s="37">
        <v>2.6</v>
      </c>
      <c r="I69" s="37">
        <v>1.9</v>
      </c>
      <c r="J69" s="43">
        <v>1.5</v>
      </c>
      <c r="K69" s="43">
        <v>2.5</v>
      </c>
      <c r="L69" s="37">
        <v>2.4</v>
      </c>
      <c r="M69" s="43">
        <v>1.8</v>
      </c>
      <c r="N69" s="43">
        <v>2.8</v>
      </c>
      <c r="O69" s="43">
        <v>3.1</v>
      </c>
      <c r="P69" s="43">
        <v>2.2999999999999998</v>
      </c>
      <c r="Q69" s="43">
        <v>2.9</v>
      </c>
      <c r="R69" s="43">
        <v>3.1</v>
      </c>
      <c r="S69" s="43">
        <v>2.5</v>
      </c>
      <c r="T69" s="43">
        <v>1.2</v>
      </c>
      <c r="U69" s="43">
        <v>3</v>
      </c>
    </row>
    <row r="70" spans="1:21" x14ac:dyDescent="0.15">
      <c r="A70" s="35" t="s">
        <v>49</v>
      </c>
      <c r="B70" s="42"/>
      <c r="C70" s="42"/>
      <c r="D70" s="42"/>
      <c r="E70" s="36"/>
      <c r="F70" s="37">
        <v>20</v>
      </c>
      <c r="G70" s="37">
        <v>2.2000000000000002</v>
      </c>
      <c r="H70" s="37">
        <v>0.9</v>
      </c>
      <c r="I70" s="37">
        <v>1.9</v>
      </c>
      <c r="J70" s="43">
        <v>2.2000000000000002</v>
      </c>
      <c r="K70" s="43">
        <v>0.9</v>
      </c>
      <c r="L70" s="37">
        <v>0.8</v>
      </c>
      <c r="M70" s="43">
        <v>1.9</v>
      </c>
      <c r="N70" s="43">
        <v>1.2</v>
      </c>
      <c r="O70" s="43">
        <v>1.8</v>
      </c>
      <c r="P70" s="43">
        <v>1.8</v>
      </c>
      <c r="Q70" s="43">
        <v>1.6</v>
      </c>
      <c r="R70" s="43">
        <v>4.0999999999999996</v>
      </c>
      <c r="S70" s="43">
        <v>3.2</v>
      </c>
      <c r="T70" s="43">
        <v>1.2</v>
      </c>
      <c r="U70" s="43">
        <v>1.8</v>
      </c>
    </row>
    <row r="71" spans="1:21" x14ac:dyDescent="0.15">
      <c r="A71" s="35" t="s">
        <v>50</v>
      </c>
      <c r="B71" s="42"/>
      <c r="C71" s="42"/>
      <c r="D71" s="42"/>
      <c r="E71" s="36"/>
      <c r="F71" s="37">
        <v>20</v>
      </c>
      <c r="G71" s="37">
        <v>2.2000000000000002</v>
      </c>
      <c r="H71" s="37">
        <v>1.2</v>
      </c>
      <c r="I71" s="37">
        <v>1.9</v>
      </c>
      <c r="J71" s="43">
        <v>2.2999999999999998</v>
      </c>
      <c r="K71" s="43">
        <v>1.6</v>
      </c>
      <c r="L71" s="37">
        <v>1.9</v>
      </c>
      <c r="M71" s="43">
        <v>2.4</v>
      </c>
      <c r="N71" s="43">
        <v>2.9</v>
      </c>
      <c r="O71" s="43">
        <v>2.7</v>
      </c>
      <c r="P71" s="43">
        <v>3.4</v>
      </c>
      <c r="Q71" s="43">
        <v>2.8</v>
      </c>
      <c r="R71" s="43">
        <v>2.2999999999999998</v>
      </c>
      <c r="S71" s="43">
        <v>1.9</v>
      </c>
      <c r="T71" s="43">
        <v>1.4</v>
      </c>
      <c r="U71" s="43">
        <v>2.2999999999999998</v>
      </c>
    </row>
    <row r="72" spans="1:21" x14ac:dyDescent="0.15">
      <c r="A72" s="160" t="s">
        <v>51</v>
      </c>
      <c r="B72" s="161"/>
      <c r="C72" s="161"/>
      <c r="D72" s="161"/>
      <c r="E72" s="36"/>
      <c r="F72" s="37">
        <v>174</v>
      </c>
      <c r="G72" s="37">
        <v>19</v>
      </c>
      <c r="H72" s="37">
        <v>19.5</v>
      </c>
      <c r="I72" s="37">
        <v>17.7</v>
      </c>
      <c r="J72" s="43">
        <v>19.600000000000001</v>
      </c>
      <c r="K72" s="43">
        <v>17.899999999999999</v>
      </c>
      <c r="L72" s="37">
        <v>17.100000000000001</v>
      </c>
      <c r="M72" s="43">
        <v>19.399999999999999</v>
      </c>
      <c r="N72" s="43">
        <v>21.8</v>
      </c>
      <c r="O72" s="43">
        <v>18.5</v>
      </c>
      <c r="P72" s="43">
        <v>20.5</v>
      </c>
      <c r="Q72" s="43">
        <v>20.5</v>
      </c>
      <c r="R72" s="43">
        <v>19.7</v>
      </c>
      <c r="S72" s="43">
        <v>18.5</v>
      </c>
      <c r="T72" s="43">
        <v>34.799999999999997</v>
      </c>
      <c r="U72" s="43">
        <v>25.7</v>
      </c>
    </row>
    <row r="73" spans="1:21" x14ac:dyDescent="0.15">
      <c r="A73" s="35" t="s">
        <v>52</v>
      </c>
      <c r="B73" s="42"/>
      <c r="C73" s="42"/>
      <c r="D73" s="42"/>
      <c r="E73" s="36"/>
      <c r="F73" s="37">
        <v>34</v>
      </c>
      <c r="G73" s="37">
        <v>3.7</v>
      </c>
      <c r="H73" s="37">
        <v>3.9</v>
      </c>
      <c r="I73" s="37">
        <v>2.8</v>
      </c>
      <c r="J73" s="43">
        <v>3.5</v>
      </c>
      <c r="K73" s="43">
        <v>4.3</v>
      </c>
      <c r="L73" s="37">
        <v>3.6</v>
      </c>
      <c r="M73" s="43">
        <v>5.6</v>
      </c>
      <c r="N73" s="43">
        <v>5.6</v>
      </c>
      <c r="O73" s="43">
        <v>4.5</v>
      </c>
      <c r="P73" s="43">
        <v>5.2</v>
      </c>
      <c r="Q73" s="43">
        <v>4.5999999999999996</v>
      </c>
      <c r="R73" s="43">
        <v>2.9</v>
      </c>
      <c r="S73" s="43">
        <v>6.2</v>
      </c>
      <c r="T73" s="43">
        <v>3.6</v>
      </c>
      <c r="U73" s="43">
        <v>5.9</v>
      </c>
    </row>
    <row r="74" spans="1:21" x14ac:dyDescent="0.15">
      <c r="A74" s="160" t="s">
        <v>53</v>
      </c>
      <c r="B74" s="161"/>
      <c r="C74" s="161"/>
      <c r="D74" s="42"/>
      <c r="E74" s="36"/>
      <c r="F74" s="37">
        <v>167</v>
      </c>
      <c r="G74" s="37">
        <v>18.100000000000001</v>
      </c>
      <c r="H74" s="37">
        <v>20.2</v>
      </c>
      <c r="I74" s="37">
        <v>20.2</v>
      </c>
      <c r="J74" s="43">
        <v>18.899999999999999</v>
      </c>
      <c r="K74" s="43">
        <v>18.8</v>
      </c>
      <c r="L74" s="37">
        <v>21.7</v>
      </c>
      <c r="M74" s="43">
        <v>20.7</v>
      </c>
      <c r="N74" s="43">
        <v>20.399999999999999</v>
      </c>
      <c r="O74" s="43">
        <v>24.4</v>
      </c>
      <c r="P74" s="43">
        <v>24.3</v>
      </c>
      <c r="Q74" s="43">
        <v>22.4</v>
      </c>
      <c r="R74" s="43">
        <v>22.6</v>
      </c>
      <c r="S74" s="43">
        <v>22.7</v>
      </c>
      <c r="T74" s="43">
        <v>30.6</v>
      </c>
      <c r="U74" s="43">
        <v>28.5</v>
      </c>
    </row>
    <row r="75" spans="1:21" x14ac:dyDescent="0.15">
      <c r="A75" s="35" t="s">
        <v>158</v>
      </c>
      <c r="B75" s="42"/>
      <c r="C75" s="42"/>
      <c r="D75" s="42"/>
      <c r="E75" s="36"/>
      <c r="F75" s="37">
        <v>86</v>
      </c>
      <c r="G75" s="37">
        <v>9.4</v>
      </c>
      <c r="H75" s="37">
        <v>10.7</v>
      </c>
      <c r="I75" s="37">
        <v>9.3000000000000007</v>
      </c>
      <c r="J75" s="43">
        <v>8.6999999999999993</v>
      </c>
      <c r="K75" s="43">
        <v>8.3000000000000007</v>
      </c>
      <c r="L75" s="37">
        <v>6.4</v>
      </c>
      <c r="M75" s="43">
        <v>7.8</v>
      </c>
      <c r="N75" s="43">
        <v>5.3</v>
      </c>
      <c r="O75" s="43">
        <v>6.2</v>
      </c>
      <c r="P75" s="43">
        <v>3.7</v>
      </c>
      <c r="Q75" s="43">
        <v>5.9</v>
      </c>
      <c r="R75" s="43">
        <v>5.8</v>
      </c>
      <c r="S75" s="43">
        <v>4.0999999999999996</v>
      </c>
      <c r="T75" s="43"/>
      <c r="U75" s="43"/>
    </row>
    <row r="76" spans="1:21" x14ac:dyDescent="0.15">
      <c r="A76" s="35" t="s">
        <v>55</v>
      </c>
      <c r="B76" s="42"/>
      <c r="C76" s="42"/>
      <c r="D76" s="42"/>
      <c r="E76" s="36"/>
      <c r="F76" s="37">
        <v>41</v>
      </c>
      <c r="G76" s="37">
        <v>4.5</v>
      </c>
      <c r="H76" s="37">
        <v>2.7</v>
      </c>
      <c r="I76" s="37">
        <v>3.3</v>
      </c>
      <c r="J76" s="43">
        <v>3</v>
      </c>
      <c r="K76" s="43">
        <v>3.4</v>
      </c>
      <c r="L76" s="37">
        <v>4.2</v>
      </c>
      <c r="M76" s="43">
        <v>3.1</v>
      </c>
      <c r="N76" s="43">
        <v>4</v>
      </c>
      <c r="O76" s="43">
        <v>4.2</v>
      </c>
      <c r="P76" s="43">
        <v>4.2</v>
      </c>
      <c r="Q76" s="43">
        <v>5.6</v>
      </c>
      <c r="R76" s="43">
        <v>5.8</v>
      </c>
      <c r="S76" s="43">
        <v>5.7</v>
      </c>
      <c r="T76" s="43"/>
      <c r="U76" s="43"/>
    </row>
    <row r="77" spans="1:21" x14ac:dyDescent="0.15">
      <c r="A77" s="35" t="s">
        <v>174</v>
      </c>
      <c r="B77" s="42"/>
      <c r="C77" s="42"/>
      <c r="D77" s="42"/>
      <c r="E77" s="36"/>
      <c r="F77" s="37">
        <v>2</v>
      </c>
      <c r="G77" s="37">
        <v>0.2</v>
      </c>
      <c r="H77" s="37">
        <v>0.2</v>
      </c>
      <c r="I77" s="37">
        <v>0.3</v>
      </c>
      <c r="J77" s="43">
        <v>0.4</v>
      </c>
      <c r="K77" s="43">
        <v>0.1</v>
      </c>
      <c r="L77" s="37"/>
      <c r="M77" s="43"/>
      <c r="N77" s="43"/>
      <c r="O77" s="43"/>
      <c r="P77" s="43"/>
      <c r="Q77" s="43"/>
      <c r="R77" s="43"/>
      <c r="S77" s="43"/>
      <c r="T77" s="43"/>
      <c r="U77" s="43"/>
    </row>
    <row r="78" spans="1:21" x14ac:dyDescent="0.15">
      <c r="A78" s="35" t="s">
        <v>175</v>
      </c>
      <c r="B78" s="42"/>
      <c r="C78" s="42"/>
      <c r="D78" s="42"/>
      <c r="E78" s="36"/>
      <c r="F78" s="37">
        <v>16</v>
      </c>
      <c r="G78" s="37">
        <v>1.7</v>
      </c>
      <c r="H78" s="37">
        <v>1.6</v>
      </c>
      <c r="I78" s="37">
        <v>1.9</v>
      </c>
      <c r="J78" s="43">
        <v>1.7</v>
      </c>
      <c r="K78" s="43">
        <v>2.4</v>
      </c>
      <c r="L78" s="37"/>
      <c r="M78" s="43"/>
      <c r="N78" s="43"/>
      <c r="O78" s="43"/>
      <c r="P78" s="43"/>
      <c r="Q78" s="43"/>
      <c r="R78" s="43"/>
      <c r="S78" s="43"/>
      <c r="T78" s="43"/>
      <c r="U78" s="43"/>
    </row>
    <row r="79" spans="1:21" x14ac:dyDescent="0.15">
      <c r="A79" s="35" t="s">
        <v>176</v>
      </c>
      <c r="B79" s="42"/>
      <c r="C79" s="42"/>
      <c r="D79" s="42"/>
      <c r="E79" s="36"/>
      <c r="F79" s="37">
        <v>12</v>
      </c>
      <c r="G79" s="37">
        <v>1.3</v>
      </c>
      <c r="H79" s="37">
        <v>1.4</v>
      </c>
      <c r="I79" s="37">
        <v>0.8</v>
      </c>
      <c r="J79" s="43">
        <v>1.3</v>
      </c>
      <c r="K79" s="43">
        <v>1.4</v>
      </c>
      <c r="L79" s="37"/>
      <c r="M79" s="43"/>
      <c r="N79" s="43"/>
      <c r="O79" s="43"/>
      <c r="P79" s="43"/>
      <c r="Q79" s="43"/>
      <c r="R79" s="43"/>
      <c r="S79" s="43"/>
      <c r="T79" s="43"/>
      <c r="U79" s="43"/>
    </row>
    <row r="80" spans="1:21" x14ac:dyDescent="0.15">
      <c r="A80" s="35" t="s">
        <v>19</v>
      </c>
      <c r="B80" s="42"/>
      <c r="C80" s="42"/>
      <c r="D80" s="42"/>
      <c r="E80" s="36"/>
      <c r="F80" s="37">
        <v>9</v>
      </c>
      <c r="G80" s="37">
        <v>1</v>
      </c>
      <c r="H80" s="37">
        <v>1.9</v>
      </c>
      <c r="I80" s="37">
        <v>1.4</v>
      </c>
      <c r="J80" s="43">
        <v>2</v>
      </c>
      <c r="K80" s="43">
        <v>1.5</v>
      </c>
      <c r="L80" s="37">
        <v>1.4</v>
      </c>
      <c r="M80" s="43">
        <v>1.4</v>
      </c>
      <c r="N80" s="43">
        <v>2.6</v>
      </c>
      <c r="O80" s="43">
        <v>2.2999999999999998</v>
      </c>
      <c r="P80" s="43">
        <v>2.1</v>
      </c>
      <c r="Q80" s="43">
        <v>1.8</v>
      </c>
      <c r="R80" s="43">
        <v>2.7</v>
      </c>
      <c r="S80" s="43">
        <v>2.6</v>
      </c>
      <c r="T80" s="43">
        <v>3.3</v>
      </c>
      <c r="U80" s="43">
        <v>2.5</v>
      </c>
    </row>
    <row r="81" spans="1:21" x14ac:dyDescent="0.15">
      <c r="A81" s="167" t="s">
        <v>4</v>
      </c>
      <c r="B81" s="168"/>
      <c r="C81" s="168"/>
      <c r="D81" s="168"/>
      <c r="E81" s="169"/>
      <c r="F81" s="37">
        <f t="shared" ref="F81:P81" si="6">SUM(F66:F80)</f>
        <v>918</v>
      </c>
      <c r="G81" s="37">
        <f>SUM(G66:G80)</f>
        <v>100.00000000000001</v>
      </c>
      <c r="H81" s="37">
        <f>SUM(H66:H80)</f>
        <v>100.00000000000001</v>
      </c>
      <c r="I81" s="37">
        <f>SUM(I66:I80)</f>
        <v>100</v>
      </c>
      <c r="J81" s="37">
        <f t="shared" si="6"/>
        <v>100.00000000000001</v>
      </c>
      <c r="K81" s="37">
        <f t="shared" si="6"/>
        <v>100.00000000000001</v>
      </c>
      <c r="L81" s="37">
        <f t="shared" si="6"/>
        <v>100.00000000000001</v>
      </c>
      <c r="M81" s="45">
        <f t="shared" si="6"/>
        <v>99.999999999999986</v>
      </c>
      <c r="N81" s="45">
        <f t="shared" si="6"/>
        <v>99.999999999999986</v>
      </c>
      <c r="O81" s="45">
        <f t="shared" si="6"/>
        <v>100</v>
      </c>
      <c r="P81" s="45">
        <f t="shared" si="6"/>
        <v>99.999999999999986</v>
      </c>
      <c r="Q81" s="45">
        <v>100</v>
      </c>
      <c r="R81" s="45">
        <v>100</v>
      </c>
      <c r="S81" s="45">
        <v>100</v>
      </c>
      <c r="T81" s="45">
        <v>100</v>
      </c>
      <c r="U81" s="45">
        <v>100</v>
      </c>
    </row>
    <row r="83" spans="1:21" ht="18.75" customHeight="1" x14ac:dyDescent="0.15">
      <c r="A83" s="26" t="s">
        <v>145</v>
      </c>
    </row>
    <row r="84" spans="1:21" x14ac:dyDescent="0.15">
      <c r="A84" s="27"/>
      <c r="B84" s="28"/>
      <c r="C84" s="29" t="s">
        <v>184</v>
      </c>
      <c r="D84" s="29" t="s">
        <v>184</v>
      </c>
      <c r="E84" s="29" t="s">
        <v>182</v>
      </c>
      <c r="F84" s="29" t="s">
        <v>180</v>
      </c>
      <c r="G84" s="29" t="s">
        <v>178</v>
      </c>
      <c r="H84" s="29" t="s">
        <v>170</v>
      </c>
      <c r="I84" s="29" t="s">
        <v>168</v>
      </c>
      <c r="J84" s="29" t="s">
        <v>165</v>
      </c>
      <c r="K84" s="29" t="s">
        <v>139</v>
      </c>
      <c r="L84" s="29" t="s">
        <v>121</v>
      </c>
      <c r="M84" s="29" t="s">
        <v>107</v>
      </c>
      <c r="N84" s="29" t="s">
        <v>99</v>
      </c>
      <c r="O84" s="29" t="s">
        <v>5</v>
      </c>
      <c r="P84" s="29" t="s">
        <v>6</v>
      </c>
      <c r="Q84" s="29" t="s">
        <v>7</v>
      </c>
      <c r="R84" s="29" t="s">
        <v>8</v>
      </c>
    </row>
    <row r="85" spans="1:21" x14ac:dyDescent="0.15">
      <c r="A85" s="31"/>
      <c r="B85" s="32"/>
      <c r="C85" s="33" t="s">
        <v>119</v>
      </c>
      <c r="D85" s="33" t="s">
        <v>9</v>
      </c>
      <c r="E85" s="33" t="s">
        <v>9</v>
      </c>
      <c r="F85" s="33" t="s">
        <v>9</v>
      </c>
      <c r="G85" s="33" t="s">
        <v>9</v>
      </c>
      <c r="H85" s="33" t="s">
        <v>9</v>
      </c>
      <c r="I85" s="33" t="s">
        <v>9</v>
      </c>
      <c r="J85" s="34" t="s">
        <v>9</v>
      </c>
      <c r="K85" s="34" t="s">
        <v>9</v>
      </c>
      <c r="L85" s="34" t="s">
        <v>9</v>
      </c>
      <c r="M85" s="34" t="s">
        <v>9</v>
      </c>
      <c r="N85" s="34" t="s">
        <v>9</v>
      </c>
      <c r="O85" s="34" t="s">
        <v>9</v>
      </c>
      <c r="P85" s="34" t="s">
        <v>9</v>
      </c>
      <c r="Q85" s="34" t="s">
        <v>9</v>
      </c>
      <c r="R85" s="34" t="s">
        <v>9</v>
      </c>
    </row>
    <row r="86" spans="1:21" x14ac:dyDescent="0.15">
      <c r="A86" s="35" t="s">
        <v>21</v>
      </c>
      <c r="B86" s="36"/>
      <c r="C86" s="37">
        <v>17</v>
      </c>
      <c r="D86" s="37">
        <v>5.3</v>
      </c>
      <c r="E86" s="37">
        <v>3.3</v>
      </c>
      <c r="F86" s="37">
        <v>4.5</v>
      </c>
      <c r="G86" s="43">
        <v>5.3</v>
      </c>
      <c r="H86" s="43">
        <v>2.5</v>
      </c>
      <c r="I86" s="37">
        <v>4.5</v>
      </c>
      <c r="J86" s="39">
        <v>1.8</v>
      </c>
      <c r="K86" s="39">
        <v>4</v>
      </c>
      <c r="L86" s="39">
        <v>2.5</v>
      </c>
      <c r="M86" s="39">
        <v>2.4</v>
      </c>
      <c r="N86" s="39">
        <v>3.4</v>
      </c>
      <c r="O86" s="39">
        <v>2.2999999999999998</v>
      </c>
      <c r="P86" s="39">
        <v>3.6</v>
      </c>
      <c r="Q86" s="39">
        <v>1.8</v>
      </c>
      <c r="R86" s="39">
        <v>3.3</v>
      </c>
    </row>
    <row r="87" spans="1:21" x14ac:dyDescent="0.15">
      <c r="A87" s="35" t="s">
        <v>23</v>
      </c>
      <c r="B87" s="36"/>
      <c r="C87" s="37">
        <v>121</v>
      </c>
      <c r="D87" s="37">
        <v>38.1</v>
      </c>
      <c r="E87" s="37">
        <v>33.1</v>
      </c>
      <c r="F87" s="37">
        <v>34.799999999999997</v>
      </c>
      <c r="G87" s="43">
        <v>34.4</v>
      </c>
      <c r="H87" s="43">
        <v>33.9</v>
      </c>
      <c r="I87" s="37">
        <v>38.700000000000003</v>
      </c>
      <c r="J87" s="39">
        <v>37.1</v>
      </c>
      <c r="K87" s="39">
        <v>31.4</v>
      </c>
      <c r="L87" s="39">
        <v>32.299999999999997</v>
      </c>
      <c r="M87" s="39">
        <v>30.4</v>
      </c>
      <c r="N87" s="39">
        <v>28.5</v>
      </c>
      <c r="O87" s="39">
        <v>33</v>
      </c>
      <c r="P87" s="39">
        <v>27.7</v>
      </c>
      <c r="Q87" s="39">
        <v>24.2</v>
      </c>
      <c r="R87" s="39">
        <v>25.1</v>
      </c>
    </row>
    <row r="88" spans="1:21" x14ac:dyDescent="0.15">
      <c r="A88" s="35" t="s">
        <v>57</v>
      </c>
      <c r="B88" s="36"/>
      <c r="C88" s="37">
        <v>3</v>
      </c>
      <c r="D88" s="37">
        <v>0.9</v>
      </c>
      <c r="E88" s="37">
        <v>1</v>
      </c>
      <c r="F88" s="37">
        <v>0.8</v>
      </c>
      <c r="G88" s="43">
        <v>2.1</v>
      </c>
      <c r="H88" s="43">
        <v>1.4</v>
      </c>
      <c r="I88" s="37">
        <v>1.2</v>
      </c>
      <c r="J88" s="39">
        <v>0.3</v>
      </c>
      <c r="K88" s="39">
        <v>0.6</v>
      </c>
      <c r="L88" s="39">
        <v>0.3</v>
      </c>
      <c r="M88" s="39">
        <v>0.9</v>
      </c>
      <c r="N88" s="39">
        <v>1.3</v>
      </c>
      <c r="O88" s="39">
        <v>1.6</v>
      </c>
      <c r="P88" s="39">
        <v>0.8</v>
      </c>
      <c r="Q88" s="39">
        <v>1.6</v>
      </c>
      <c r="R88" s="39">
        <v>0</v>
      </c>
    </row>
    <row r="89" spans="1:21" x14ac:dyDescent="0.15">
      <c r="A89" s="35" t="s">
        <v>58</v>
      </c>
      <c r="B89" s="36"/>
      <c r="C89" s="37">
        <v>9</v>
      </c>
      <c r="D89" s="37">
        <v>2.8</v>
      </c>
      <c r="E89" s="37">
        <v>5.4</v>
      </c>
      <c r="F89" s="37">
        <v>2.2000000000000002</v>
      </c>
      <c r="G89" s="43">
        <v>3.2</v>
      </c>
      <c r="H89" s="43">
        <v>4.3</v>
      </c>
      <c r="I89" s="37">
        <v>3.9</v>
      </c>
      <c r="J89" s="39">
        <v>3.3</v>
      </c>
      <c r="K89" s="39">
        <v>1.4</v>
      </c>
      <c r="L89" s="39">
        <v>2.2000000000000002</v>
      </c>
      <c r="M89" s="39">
        <v>3</v>
      </c>
      <c r="N89" s="39">
        <v>1.7</v>
      </c>
      <c r="O89" s="39">
        <v>1.6</v>
      </c>
      <c r="P89" s="39">
        <v>1.1000000000000001</v>
      </c>
      <c r="Q89" s="39">
        <v>2.1</v>
      </c>
      <c r="R89" s="39">
        <v>0.8</v>
      </c>
    </row>
    <row r="90" spans="1:21" x14ac:dyDescent="0.15">
      <c r="A90" s="160" t="s">
        <v>59</v>
      </c>
      <c r="B90" s="162"/>
      <c r="C90" s="37">
        <v>163</v>
      </c>
      <c r="D90" s="37">
        <v>51.3</v>
      </c>
      <c r="E90" s="37">
        <v>56.5</v>
      </c>
      <c r="F90" s="37">
        <v>56.6</v>
      </c>
      <c r="G90" s="43">
        <v>54</v>
      </c>
      <c r="H90" s="43">
        <v>56.4</v>
      </c>
      <c r="I90" s="37">
        <v>51.4</v>
      </c>
      <c r="J90" s="39">
        <v>56.9</v>
      </c>
      <c r="K90" s="39">
        <v>61.1</v>
      </c>
      <c r="L90" s="39">
        <v>60.9</v>
      </c>
      <c r="M90" s="39">
        <v>61.5</v>
      </c>
      <c r="N90" s="39">
        <v>62.8</v>
      </c>
      <c r="O90" s="39">
        <v>60.5</v>
      </c>
      <c r="P90" s="39">
        <v>65.400000000000006</v>
      </c>
      <c r="Q90" s="39">
        <v>68</v>
      </c>
      <c r="R90" s="39">
        <v>69.8</v>
      </c>
    </row>
    <row r="91" spans="1:21" x14ac:dyDescent="0.15">
      <c r="A91" s="35" t="s">
        <v>19</v>
      </c>
      <c r="B91" s="36"/>
      <c r="C91" s="37">
        <v>5</v>
      </c>
      <c r="D91" s="37">
        <v>1.6</v>
      </c>
      <c r="E91" s="37">
        <v>0.7</v>
      </c>
      <c r="F91" s="37">
        <v>1.1000000000000001</v>
      </c>
      <c r="G91" s="43">
        <v>1.1000000000000001</v>
      </c>
      <c r="H91" s="43">
        <v>1.4</v>
      </c>
      <c r="I91" s="37">
        <v>0.3</v>
      </c>
      <c r="J91" s="39">
        <v>0.6</v>
      </c>
      <c r="K91" s="39">
        <v>1.4</v>
      </c>
      <c r="L91" s="39">
        <v>1.8</v>
      </c>
      <c r="M91" s="39">
        <v>1.8</v>
      </c>
      <c r="N91" s="39">
        <v>2.2999999999999998</v>
      </c>
      <c r="O91" s="39">
        <v>1</v>
      </c>
      <c r="P91" s="39">
        <v>1.4</v>
      </c>
      <c r="Q91" s="39">
        <v>2.2999999999999998</v>
      </c>
      <c r="R91" s="39">
        <v>1</v>
      </c>
    </row>
    <row r="92" spans="1:21" x14ac:dyDescent="0.15">
      <c r="A92" s="167" t="s">
        <v>4</v>
      </c>
      <c r="B92" s="169"/>
      <c r="C92" s="37">
        <f>SUM(C80:C91)</f>
        <v>318</v>
      </c>
      <c r="D92" s="37">
        <f>SUM(D86:D91)</f>
        <v>99.999999999999986</v>
      </c>
      <c r="E92" s="37">
        <f>SUM(E86:E91)</f>
        <v>100</v>
      </c>
      <c r="F92" s="37">
        <f>SUM(F86:F91)</f>
        <v>100</v>
      </c>
      <c r="G92" s="65">
        <f>SUM(G86:G91)</f>
        <v>100.1</v>
      </c>
      <c r="H92" s="65">
        <f t="shared" ref="H92:M92" si="7">SUM(H86:H91)</f>
        <v>99.9</v>
      </c>
      <c r="I92" s="37">
        <f t="shared" si="7"/>
        <v>100</v>
      </c>
      <c r="J92" s="65">
        <f t="shared" si="7"/>
        <v>99.999999999999986</v>
      </c>
      <c r="K92" s="65">
        <f t="shared" si="7"/>
        <v>99.9</v>
      </c>
      <c r="L92" s="65">
        <f t="shared" si="7"/>
        <v>99.999999999999986</v>
      </c>
      <c r="M92" s="65">
        <f t="shared" si="7"/>
        <v>99.999999999999986</v>
      </c>
      <c r="N92" s="65">
        <v>100</v>
      </c>
      <c r="O92" s="65">
        <v>100</v>
      </c>
      <c r="P92" s="65">
        <v>100</v>
      </c>
      <c r="Q92" s="65">
        <v>100</v>
      </c>
      <c r="R92" s="65">
        <v>100</v>
      </c>
    </row>
    <row r="94" spans="1:21" ht="18.75" customHeight="1" x14ac:dyDescent="0.15">
      <c r="A94" s="26" t="s">
        <v>146</v>
      </c>
    </row>
    <row r="95" spans="1:21" x14ac:dyDescent="0.15">
      <c r="A95" s="27"/>
      <c r="B95" s="28"/>
      <c r="C95" s="29" t="s">
        <v>184</v>
      </c>
      <c r="D95" s="29" t="s">
        <v>184</v>
      </c>
      <c r="E95" s="29" t="s">
        <v>182</v>
      </c>
      <c r="F95" s="29" t="s">
        <v>180</v>
      </c>
      <c r="G95" s="29" t="s">
        <v>178</v>
      </c>
      <c r="H95" s="29" t="s">
        <v>170</v>
      </c>
      <c r="I95" s="29" t="s">
        <v>168</v>
      </c>
      <c r="J95" s="29" t="s">
        <v>165</v>
      </c>
      <c r="K95" s="29" t="s">
        <v>139</v>
      </c>
      <c r="L95" s="29" t="s">
        <v>121</v>
      </c>
      <c r="M95" s="29" t="s">
        <v>107</v>
      </c>
      <c r="N95" s="29" t="s">
        <v>99</v>
      </c>
      <c r="O95" s="29" t="s">
        <v>5</v>
      </c>
      <c r="P95" s="29" t="s">
        <v>6</v>
      </c>
      <c r="Q95" s="29" t="s">
        <v>7</v>
      </c>
      <c r="R95" s="29" t="s">
        <v>8</v>
      </c>
    </row>
    <row r="96" spans="1:21" x14ac:dyDescent="0.15">
      <c r="A96" s="31"/>
      <c r="B96" s="32"/>
      <c r="C96" s="33" t="s">
        <v>119</v>
      </c>
      <c r="D96" s="33" t="s">
        <v>9</v>
      </c>
      <c r="E96" s="33" t="s">
        <v>9</v>
      </c>
      <c r="F96" s="33" t="s">
        <v>9</v>
      </c>
      <c r="G96" s="33" t="s">
        <v>9</v>
      </c>
      <c r="H96" s="33" t="s">
        <v>9</v>
      </c>
      <c r="I96" s="33" t="s">
        <v>9</v>
      </c>
      <c r="J96" s="34" t="s">
        <v>9</v>
      </c>
      <c r="K96" s="34" t="s">
        <v>9</v>
      </c>
      <c r="L96" s="34" t="s">
        <v>9</v>
      </c>
      <c r="M96" s="34" t="s">
        <v>9</v>
      </c>
      <c r="N96" s="34" t="s">
        <v>9</v>
      </c>
      <c r="O96" s="34" t="s">
        <v>9</v>
      </c>
      <c r="P96" s="34" t="s">
        <v>9</v>
      </c>
      <c r="Q96" s="34" t="s">
        <v>9</v>
      </c>
      <c r="R96" s="34" t="s">
        <v>9</v>
      </c>
    </row>
    <row r="97" spans="1:20" x14ac:dyDescent="0.15">
      <c r="A97" s="160" t="s">
        <v>61</v>
      </c>
      <c r="B97" s="162"/>
      <c r="C97" s="37">
        <v>61</v>
      </c>
      <c r="D97" s="37">
        <v>19.399999999999999</v>
      </c>
      <c r="E97" s="37">
        <v>20.5</v>
      </c>
      <c r="F97" s="37">
        <v>20.9</v>
      </c>
      <c r="G97" s="43">
        <v>21.4</v>
      </c>
      <c r="H97" s="43">
        <v>20.399999999999999</v>
      </c>
      <c r="I97" s="39">
        <v>21</v>
      </c>
      <c r="J97" s="39">
        <v>22.2</v>
      </c>
      <c r="K97" s="39">
        <v>16.899999999999999</v>
      </c>
      <c r="L97" s="39">
        <v>12.8</v>
      </c>
      <c r="M97" s="39">
        <v>16.8</v>
      </c>
      <c r="N97" s="39">
        <v>13.3</v>
      </c>
      <c r="O97" s="39">
        <v>14.4</v>
      </c>
      <c r="P97" s="39">
        <v>12.4</v>
      </c>
      <c r="Q97" s="39">
        <v>12</v>
      </c>
      <c r="R97" s="39">
        <v>9.1999999999999993</v>
      </c>
    </row>
    <row r="98" spans="1:20" x14ac:dyDescent="0.15">
      <c r="A98" s="160" t="s">
        <v>62</v>
      </c>
      <c r="B98" s="162"/>
      <c r="C98" s="37">
        <v>164</v>
      </c>
      <c r="D98" s="37">
        <v>52</v>
      </c>
      <c r="E98" s="37">
        <v>50</v>
      </c>
      <c r="F98" s="37">
        <v>55.1</v>
      </c>
      <c r="G98" s="43">
        <v>56.4</v>
      </c>
      <c r="H98" s="43">
        <v>52.5</v>
      </c>
      <c r="I98" s="37">
        <v>53.7</v>
      </c>
      <c r="J98" s="39">
        <v>52.3</v>
      </c>
      <c r="K98" s="39">
        <v>47.4</v>
      </c>
      <c r="L98" s="39">
        <v>54.7</v>
      </c>
      <c r="M98" s="39">
        <v>45.1</v>
      </c>
      <c r="N98" s="39">
        <v>46.5</v>
      </c>
      <c r="O98" s="39">
        <v>54.5</v>
      </c>
      <c r="P98" s="39">
        <v>48.8</v>
      </c>
      <c r="Q98" s="39">
        <v>48.8</v>
      </c>
      <c r="R98" s="39">
        <v>50.8</v>
      </c>
    </row>
    <row r="99" spans="1:20" x14ac:dyDescent="0.15">
      <c r="A99" s="35" t="s">
        <v>63</v>
      </c>
      <c r="B99" s="36"/>
      <c r="C99" s="37">
        <v>52</v>
      </c>
      <c r="D99" s="37">
        <v>16.5</v>
      </c>
      <c r="E99" s="37">
        <v>16.5</v>
      </c>
      <c r="F99" s="37">
        <v>13.1</v>
      </c>
      <c r="G99" s="43">
        <v>14.2</v>
      </c>
      <c r="H99" s="43">
        <v>15.4</v>
      </c>
      <c r="I99" s="37">
        <v>13.7</v>
      </c>
      <c r="J99" s="39">
        <v>15.5</v>
      </c>
      <c r="K99" s="39">
        <v>16.600000000000001</v>
      </c>
      <c r="L99" s="39">
        <v>18.399999999999999</v>
      </c>
      <c r="M99" s="39">
        <v>23.4</v>
      </c>
      <c r="N99" s="39">
        <v>24.3</v>
      </c>
      <c r="O99" s="39">
        <v>17.7</v>
      </c>
      <c r="P99" s="39">
        <v>26.2</v>
      </c>
      <c r="Q99" s="39">
        <v>22.5</v>
      </c>
      <c r="R99" s="39">
        <v>22.2</v>
      </c>
    </row>
    <row r="100" spans="1:20" x14ac:dyDescent="0.15">
      <c r="A100" s="35" t="s">
        <v>88</v>
      </c>
      <c r="B100" s="36"/>
      <c r="C100" s="37">
        <v>38</v>
      </c>
      <c r="D100" s="37">
        <v>12.1</v>
      </c>
      <c r="E100" s="37">
        <v>13</v>
      </c>
      <c r="F100" s="37">
        <v>10.9</v>
      </c>
      <c r="G100" s="43">
        <v>8</v>
      </c>
      <c r="H100" s="43">
        <v>11.8</v>
      </c>
      <c r="I100" s="37">
        <v>11.6</v>
      </c>
      <c r="J100" s="39">
        <v>10</v>
      </c>
      <c r="K100" s="39">
        <v>19.100000000000001</v>
      </c>
      <c r="L100" s="39">
        <v>14.1</v>
      </c>
      <c r="M100" s="39">
        <v>14.7</v>
      </c>
      <c r="N100" s="39">
        <v>15.9</v>
      </c>
      <c r="O100" s="39">
        <v>13.4</v>
      </c>
      <c r="P100" s="39">
        <v>12.7</v>
      </c>
      <c r="Q100" s="39">
        <v>16.7</v>
      </c>
      <c r="R100" s="39">
        <v>17.899999999999999</v>
      </c>
    </row>
    <row r="101" spans="1:20" x14ac:dyDescent="0.15">
      <c r="A101" s="167" t="s">
        <v>4</v>
      </c>
      <c r="B101" s="169"/>
      <c r="C101" s="46">
        <f t="shared" ref="C101:N101" si="8">SUM(C97:C100)</f>
        <v>315</v>
      </c>
      <c r="D101" s="46">
        <f>SUM(D97:D100)</f>
        <v>100</v>
      </c>
      <c r="E101" s="46">
        <f>SUM(E97:E100)</f>
        <v>100</v>
      </c>
      <c r="F101" s="46">
        <f>SUM(F97:F100)</f>
        <v>100</v>
      </c>
      <c r="G101" s="54">
        <f t="shared" si="8"/>
        <v>100</v>
      </c>
      <c r="H101" s="54">
        <f t="shared" si="8"/>
        <v>100.10000000000001</v>
      </c>
      <c r="I101" s="46">
        <f t="shared" si="8"/>
        <v>100</v>
      </c>
      <c r="J101" s="64">
        <f t="shared" si="8"/>
        <v>100</v>
      </c>
      <c r="K101" s="64">
        <f t="shared" si="8"/>
        <v>100</v>
      </c>
      <c r="L101" s="64">
        <f t="shared" si="8"/>
        <v>100</v>
      </c>
      <c r="M101" s="64">
        <f t="shared" si="8"/>
        <v>100.00000000000001</v>
      </c>
      <c r="N101" s="64">
        <f t="shared" si="8"/>
        <v>100</v>
      </c>
      <c r="O101" s="64">
        <v>100</v>
      </c>
      <c r="P101" s="64">
        <v>100</v>
      </c>
      <c r="Q101" s="64">
        <v>100</v>
      </c>
      <c r="R101" s="64">
        <v>100</v>
      </c>
    </row>
    <row r="103" spans="1:20" ht="18.75" customHeight="1" x14ac:dyDescent="0.15">
      <c r="A103" s="26" t="s">
        <v>159</v>
      </c>
    </row>
    <row r="104" spans="1:20" x14ac:dyDescent="0.15">
      <c r="A104" s="27"/>
      <c r="B104" s="28"/>
      <c r="C104" s="29" t="s">
        <v>184</v>
      </c>
      <c r="D104" s="29" t="s">
        <v>184</v>
      </c>
      <c r="E104" s="29" t="s">
        <v>182</v>
      </c>
      <c r="F104" s="29" t="s">
        <v>180</v>
      </c>
      <c r="G104" s="29" t="s">
        <v>178</v>
      </c>
      <c r="H104" s="29" t="s">
        <v>170</v>
      </c>
      <c r="I104" s="29" t="s">
        <v>168</v>
      </c>
      <c r="J104" s="29" t="s">
        <v>165</v>
      </c>
      <c r="K104" s="29" t="s">
        <v>139</v>
      </c>
      <c r="L104" s="29" t="s">
        <v>121</v>
      </c>
      <c r="M104" s="29" t="s">
        <v>107</v>
      </c>
      <c r="N104" s="29" t="s">
        <v>99</v>
      </c>
      <c r="O104" s="29" t="s">
        <v>5</v>
      </c>
      <c r="P104" s="29" t="s">
        <v>6</v>
      </c>
      <c r="Q104" s="29" t="s">
        <v>7</v>
      </c>
      <c r="R104" s="29" t="s">
        <v>8</v>
      </c>
    </row>
    <row r="105" spans="1:20" x14ac:dyDescent="0.15">
      <c r="A105" s="31"/>
      <c r="B105" s="32"/>
      <c r="C105" s="33" t="s">
        <v>119</v>
      </c>
      <c r="D105" s="33" t="s">
        <v>9</v>
      </c>
      <c r="E105" s="33" t="s">
        <v>9</v>
      </c>
      <c r="F105" s="33" t="s">
        <v>9</v>
      </c>
      <c r="G105" s="33" t="s">
        <v>9</v>
      </c>
      <c r="H105" s="33" t="s">
        <v>9</v>
      </c>
      <c r="I105" s="33" t="s">
        <v>9</v>
      </c>
      <c r="J105" s="34" t="s">
        <v>9</v>
      </c>
      <c r="K105" s="34" t="s">
        <v>9</v>
      </c>
      <c r="L105" s="34" t="s">
        <v>9</v>
      </c>
      <c r="M105" s="34" t="s">
        <v>9</v>
      </c>
      <c r="N105" s="34" t="s">
        <v>9</v>
      </c>
      <c r="O105" s="34" t="s">
        <v>9</v>
      </c>
      <c r="P105" s="34" t="s">
        <v>9</v>
      </c>
      <c r="Q105" s="34" t="s">
        <v>9</v>
      </c>
      <c r="R105" s="34" t="s">
        <v>9</v>
      </c>
    </row>
    <row r="106" spans="1:20" x14ac:dyDescent="0.15">
      <c r="A106" s="35" t="s">
        <v>160</v>
      </c>
      <c r="B106" s="36"/>
      <c r="C106" s="37">
        <v>198</v>
      </c>
      <c r="D106" s="37">
        <v>63.1</v>
      </c>
      <c r="E106" s="37">
        <v>68.5</v>
      </c>
      <c r="F106" s="37">
        <v>67.099999999999994</v>
      </c>
      <c r="G106" s="37">
        <v>65.599999999999994</v>
      </c>
      <c r="H106" s="37">
        <v>61.5</v>
      </c>
      <c r="I106" s="37">
        <v>65.599999999999994</v>
      </c>
      <c r="J106" s="39">
        <v>72.3</v>
      </c>
      <c r="K106" s="39">
        <v>63.3</v>
      </c>
      <c r="L106" s="39">
        <v>61.8</v>
      </c>
      <c r="M106" s="39">
        <v>57.8</v>
      </c>
      <c r="N106" s="39">
        <v>59.7</v>
      </c>
      <c r="O106" s="39">
        <v>65.3</v>
      </c>
      <c r="P106" s="39">
        <v>67</v>
      </c>
      <c r="Q106" s="39">
        <v>63.6</v>
      </c>
      <c r="R106" s="39">
        <v>50.3</v>
      </c>
    </row>
    <row r="107" spans="1:20" x14ac:dyDescent="0.15">
      <c r="A107" s="35" t="s">
        <v>161</v>
      </c>
      <c r="B107" s="36"/>
      <c r="C107" s="37">
        <v>76</v>
      </c>
      <c r="D107" s="37">
        <v>24.2</v>
      </c>
      <c r="E107" s="37">
        <v>21.6</v>
      </c>
      <c r="F107" s="37">
        <v>19.8</v>
      </c>
      <c r="G107" s="37">
        <v>19.2</v>
      </c>
      <c r="H107" s="37">
        <v>21.6</v>
      </c>
      <c r="I107" s="37">
        <v>21.2</v>
      </c>
      <c r="J107" s="39">
        <v>16.899999999999999</v>
      </c>
      <c r="K107" s="39">
        <v>17.3</v>
      </c>
      <c r="L107" s="39">
        <v>21.1</v>
      </c>
      <c r="M107" s="39">
        <v>26.9</v>
      </c>
      <c r="N107" s="39">
        <v>24.3</v>
      </c>
      <c r="O107" s="39">
        <v>20.6</v>
      </c>
      <c r="P107" s="39">
        <v>19.7</v>
      </c>
      <c r="Q107" s="39">
        <v>19.3</v>
      </c>
      <c r="R107" s="39">
        <v>29</v>
      </c>
    </row>
    <row r="108" spans="1:20" x14ac:dyDescent="0.15">
      <c r="A108" s="35" t="s">
        <v>88</v>
      </c>
      <c r="B108" s="36"/>
      <c r="C108" s="37">
        <v>40</v>
      </c>
      <c r="D108" s="37">
        <v>12.7</v>
      </c>
      <c r="E108" s="37">
        <v>9.9</v>
      </c>
      <c r="F108" s="37">
        <v>13.1</v>
      </c>
      <c r="G108" s="37">
        <v>15.2</v>
      </c>
      <c r="H108" s="37">
        <v>16.899999999999999</v>
      </c>
      <c r="I108" s="37">
        <v>13.2</v>
      </c>
      <c r="J108" s="39">
        <v>10.8</v>
      </c>
      <c r="K108" s="39">
        <v>19.399999999999999</v>
      </c>
      <c r="L108" s="39">
        <v>17.100000000000001</v>
      </c>
      <c r="M108" s="39">
        <v>15.3</v>
      </c>
      <c r="N108" s="39">
        <v>16</v>
      </c>
      <c r="O108" s="39">
        <v>14.1</v>
      </c>
      <c r="P108" s="39">
        <v>13.3</v>
      </c>
      <c r="Q108" s="39">
        <v>17.100000000000001</v>
      </c>
      <c r="R108" s="39">
        <v>20.7</v>
      </c>
    </row>
    <row r="109" spans="1:20" x14ac:dyDescent="0.15">
      <c r="A109" s="167" t="s">
        <v>4</v>
      </c>
      <c r="B109" s="169"/>
      <c r="C109" s="46">
        <f t="shared" ref="C109:N109" si="9">SUM(C106:C108)</f>
        <v>314</v>
      </c>
      <c r="D109" s="46">
        <f>SUM(D106:D108)</f>
        <v>100</v>
      </c>
      <c r="E109" s="46">
        <f>SUM(E106:E108)</f>
        <v>100</v>
      </c>
      <c r="F109" s="46">
        <f>SUM(F106:F108)</f>
        <v>99.999999999999986</v>
      </c>
      <c r="G109" s="46">
        <f t="shared" si="9"/>
        <v>100</v>
      </c>
      <c r="H109" s="46">
        <f t="shared" si="9"/>
        <v>100</v>
      </c>
      <c r="I109" s="46">
        <f t="shared" si="9"/>
        <v>100</v>
      </c>
      <c r="J109" s="64">
        <f t="shared" si="9"/>
        <v>99.999999999999986</v>
      </c>
      <c r="K109" s="64">
        <f t="shared" si="9"/>
        <v>100</v>
      </c>
      <c r="L109" s="64">
        <f t="shared" si="9"/>
        <v>100</v>
      </c>
      <c r="M109" s="64">
        <f t="shared" si="9"/>
        <v>99.999999999999986</v>
      </c>
      <c r="N109" s="64">
        <f t="shared" si="9"/>
        <v>100</v>
      </c>
      <c r="O109" s="64">
        <v>100</v>
      </c>
      <c r="P109" s="64">
        <v>100</v>
      </c>
      <c r="Q109" s="64">
        <v>100</v>
      </c>
      <c r="R109" s="64">
        <v>100</v>
      </c>
    </row>
    <row r="111" spans="1:20" ht="18.75" customHeight="1" x14ac:dyDescent="0.15">
      <c r="A111" s="26" t="s">
        <v>147</v>
      </c>
    </row>
    <row r="112" spans="1:20" x14ac:dyDescent="0.15">
      <c r="A112" s="27"/>
      <c r="B112" s="40"/>
      <c r="C112" s="40"/>
      <c r="D112" s="28"/>
      <c r="E112" s="29" t="s">
        <v>184</v>
      </c>
      <c r="F112" s="29" t="s">
        <v>184</v>
      </c>
      <c r="G112" s="29" t="s">
        <v>182</v>
      </c>
      <c r="H112" s="29" t="s">
        <v>180</v>
      </c>
      <c r="I112" s="29" t="s">
        <v>178</v>
      </c>
      <c r="J112" s="29" t="s">
        <v>170</v>
      </c>
      <c r="K112" s="29" t="s">
        <v>168</v>
      </c>
      <c r="L112" s="29" t="s">
        <v>165</v>
      </c>
      <c r="M112" s="29" t="s">
        <v>139</v>
      </c>
      <c r="N112" s="29" t="s">
        <v>121</v>
      </c>
      <c r="O112" s="29" t="s">
        <v>107</v>
      </c>
      <c r="P112" s="29" t="s">
        <v>99</v>
      </c>
      <c r="Q112" s="29" t="s">
        <v>5</v>
      </c>
      <c r="R112" s="29" t="s">
        <v>6</v>
      </c>
      <c r="S112" s="29" t="s">
        <v>7</v>
      </c>
      <c r="T112" s="55" t="s">
        <v>8</v>
      </c>
    </row>
    <row r="113" spans="1:20" x14ac:dyDescent="0.15">
      <c r="A113" s="164" t="s">
        <v>120</v>
      </c>
      <c r="B113" s="165"/>
      <c r="C113" s="165"/>
      <c r="D113" s="166"/>
      <c r="E113" s="33" t="s">
        <v>119</v>
      </c>
      <c r="F113" s="33" t="s">
        <v>9</v>
      </c>
      <c r="G113" s="33" t="s">
        <v>9</v>
      </c>
      <c r="H113" s="33" t="s">
        <v>9</v>
      </c>
      <c r="I113" s="33" t="s">
        <v>9</v>
      </c>
      <c r="J113" s="33" t="s">
        <v>9</v>
      </c>
      <c r="K113" s="33" t="s">
        <v>9</v>
      </c>
      <c r="L113" s="34" t="s">
        <v>9</v>
      </c>
      <c r="M113" s="34" t="s">
        <v>9</v>
      </c>
      <c r="N113" s="34" t="s">
        <v>9</v>
      </c>
      <c r="O113" s="34" t="s">
        <v>9</v>
      </c>
      <c r="P113" s="34" t="s">
        <v>9</v>
      </c>
      <c r="Q113" s="34" t="s">
        <v>9</v>
      </c>
      <c r="R113" s="34" t="s">
        <v>9</v>
      </c>
      <c r="S113" s="34" t="s">
        <v>9</v>
      </c>
      <c r="T113" s="56" t="s">
        <v>9</v>
      </c>
    </row>
    <row r="114" spans="1:20" x14ac:dyDescent="0.15">
      <c r="A114" s="35" t="s">
        <v>71</v>
      </c>
      <c r="B114" s="42"/>
      <c r="C114" s="42"/>
      <c r="D114" s="36"/>
      <c r="E114" s="37">
        <v>119</v>
      </c>
      <c r="F114" s="37">
        <v>37.799999999999997</v>
      </c>
      <c r="G114" s="37">
        <v>37.9</v>
      </c>
      <c r="H114" s="37">
        <v>36.200000000000003</v>
      </c>
      <c r="I114" s="43">
        <v>36.1</v>
      </c>
      <c r="J114" s="43">
        <v>45.7</v>
      </c>
      <c r="K114" s="39">
        <v>45</v>
      </c>
      <c r="L114" s="39">
        <v>43.7</v>
      </c>
      <c r="M114" s="39">
        <v>51.6</v>
      </c>
      <c r="N114" s="39">
        <v>43</v>
      </c>
      <c r="O114" s="39">
        <v>39.4</v>
      </c>
      <c r="P114" s="39">
        <v>40.1</v>
      </c>
      <c r="Q114" s="39">
        <v>38.799999999999997</v>
      </c>
      <c r="R114" s="39">
        <v>38</v>
      </c>
      <c r="S114" s="39">
        <v>40.5</v>
      </c>
      <c r="T114" s="57">
        <v>35.799999999999997</v>
      </c>
    </row>
    <row r="115" spans="1:20" x14ac:dyDescent="0.15">
      <c r="A115" s="160" t="s">
        <v>72</v>
      </c>
      <c r="B115" s="161"/>
      <c r="C115" s="161"/>
      <c r="D115" s="162"/>
      <c r="E115" s="37">
        <v>29</v>
      </c>
      <c r="F115" s="37">
        <v>9.1999999999999993</v>
      </c>
      <c r="G115" s="37">
        <v>6</v>
      </c>
      <c r="H115" s="37">
        <v>7.8</v>
      </c>
      <c r="I115" s="43">
        <v>10.7</v>
      </c>
      <c r="J115" s="43">
        <v>4.3</v>
      </c>
      <c r="K115" s="39">
        <v>9.1</v>
      </c>
      <c r="L115" s="39">
        <v>9.8000000000000007</v>
      </c>
      <c r="M115" s="39">
        <v>8.1</v>
      </c>
      <c r="N115" s="39">
        <v>7.8</v>
      </c>
      <c r="O115" s="39">
        <v>9.8000000000000007</v>
      </c>
      <c r="P115" s="39">
        <v>12.4</v>
      </c>
      <c r="Q115" s="39">
        <v>14.9</v>
      </c>
      <c r="R115" s="39">
        <v>11.8</v>
      </c>
      <c r="S115" s="39">
        <v>14.2</v>
      </c>
      <c r="T115" s="57">
        <v>14.4</v>
      </c>
    </row>
    <row r="116" spans="1:20" x14ac:dyDescent="0.15">
      <c r="A116" s="160" t="s">
        <v>73</v>
      </c>
      <c r="B116" s="161"/>
      <c r="C116" s="161"/>
      <c r="D116" s="162"/>
      <c r="E116" s="37">
        <v>45</v>
      </c>
      <c r="F116" s="37">
        <v>14.3</v>
      </c>
      <c r="G116" s="37">
        <v>13.5</v>
      </c>
      <c r="H116" s="37">
        <v>13.4</v>
      </c>
      <c r="I116" s="43">
        <v>15</v>
      </c>
      <c r="J116" s="43">
        <v>11.9</v>
      </c>
      <c r="K116" s="39">
        <v>8.1999999999999993</v>
      </c>
      <c r="L116" s="39">
        <v>11</v>
      </c>
      <c r="M116" s="39">
        <v>9.6</v>
      </c>
      <c r="N116" s="39">
        <v>10</v>
      </c>
      <c r="O116" s="39">
        <v>11</v>
      </c>
      <c r="P116" s="39">
        <v>10</v>
      </c>
      <c r="Q116" s="39">
        <v>11.8</v>
      </c>
      <c r="R116" s="39">
        <v>9.1</v>
      </c>
      <c r="S116" s="39">
        <v>13.9</v>
      </c>
      <c r="T116" s="57">
        <v>11.6</v>
      </c>
    </row>
    <row r="117" spans="1:20" x14ac:dyDescent="0.15">
      <c r="A117" s="160" t="s">
        <v>118</v>
      </c>
      <c r="B117" s="161"/>
      <c r="C117" s="161"/>
      <c r="D117" s="36"/>
      <c r="E117" s="37">
        <v>45</v>
      </c>
      <c r="F117" s="37">
        <v>14.3</v>
      </c>
      <c r="G117" s="37">
        <v>14.1</v>
      </c>
      <c r="H117" s="37">
        <v>14.5</v>
      </c>
      <c r="I117" s="43">
        <v>9.6</v>
      </c>
      <c r="J117" s="43">
        <v>10.8</v>
      </c>
      <c r="K117" s="39">
        <v>12.8</v>
      </c>
      <c r="L117" s="39">
        <v>8</v>
      </c>
      <c r="M117" s="39">
        <v>5.5</v>
      </c>
      <c r="N117" s="39">
        <v>10.6</v>
      </c>
      <c r="O117" s="39">
        <v>10.7</v>
      </c>
      <c r="P117" s="39">
        <v>10.7</v>
      </c>
      <c r="Q117" s="39">
        <v>6.6</v>
      </c>
      <c r="R117" s="39">
        <v>12.1</v>
      </c>
      <c r="S117" s="39">
        <v>7.1</v>
      </c>
      <c r="T117" s="57">
        <v>5.8</v>
      </c>
    </row>
    <row r="118" spans="1:20" x14ac:dyDescent="0.15">
      <c r="A118" s="160" t="s">
        <v>117</v>
      </c>
      <c r="B118" s="161"/>
      <c r="C118" s="161"/>
      <c r="D118" s="36"/>
      <c r="E118" s="37">
        <v>15</v>
      </c>
      <c r="F118" s="37">
        <v>4.8</v>
      </c>
      <c r="G118" s="37">
        <v>1.9</v>
      </c>
      <c r="H118" s="37">
        <v>2.5</v>
      </c>
      <c r="I118" s="43">
        <v>4.5</v>
      </c>
      <c r="J118" s="43">
        <v>2.5</v>
      </c>
      <c r="K118" s="39">
        <v>4.3</v>
      </c>
      <c r="L118" s="39">
        <v>2.8</v>
      </c>
      <c r="M118" s="39">
        <v>2.6</v>
      </c>
      <c r="N118" s="39">
        <v>1.9</v>
      </c>
      <c r="O118" s="39">
        <v>3.6</v>
      </c>
      <c r="P118" s="39">
        <v>2.7</v>
      </c>
      <c r="Q118" s="39">
        <v>2.2000000000000002</v>
      </c>
      <c r="R118" s="39">
        <v>3</v>
      </c>
      <c r="S118" s="39">
        <v>1.6</v>
      </c>
      <c r="T118" s="57">
        <v>3</v>
      </c>
    </row>
    <row r="119" spans="1:20" x14ac:dyDescent="0.15">
      <c r="A119" s="160" t="s">
        <v>116</v>
      </c>
      <c r="B119" s="161"/>
      <c r="C119" s="161"/>
      <c r="D119" s="36"/>
      <c r="E119" s="37">
        <v>1</v>
      </c>
      <c r="F119" s="37">
        <v>0.3</v>
      </c>
      <c r="G119" s="37">
        <v>1.9</v>
      </c>
      <c r="H119" s="37">
        <v>0.6</v>
      </c>
      <c r="I119" s="43">
        <v>0</v>
      </c>
      <c r="J119" s="43">
        <v>0.4</v>
      </c>
      <c r="K119" s="39">
        <v>0.6</v>
      </c>
      <c r="L119" s="39">
        <v>0.6</v>
      </c>
      <c r="M119" s="39">
        <v>0.9</v>
      </c>
      <c r="N119" s="39">
        <v>0</v>
      </c>
      <c r="O119" s="39">
        <v>0.6</v>
      </c>
      <c r="P119" s="39">
        <v>0.7</v>
      </c>
      <c r="Q119" s="39">
        <v>1.8</v>
      </c>
      <c r="R119" s="39">
        <v>0.6</v>
      </c>
      <c r="S119" s="39">
        <v>1.3</v>
      </c>
      <c r="T119" s="57">
        <v>1.5</v>
      </c>
    </row>
    <row r="120" spans="1:20" x14ac:dyDescent="0.15">
      <c r="A120" s="35" t="s">
        <v>115</v>
      </c>
      <c r="B120" s="42"/>
      <c r="C120" s="42"/>
      <c r="D120" s="36"/>
      <c r="E120" s="37">
        <v>0</v>
      </c>
      <c r="F120" s="37">
        <v>0</v>
      </c>
      <c r="G120" s="37">
        <v>0</v>
      </c>
      <c r="H120" s="37">
        <v>0</v>
      </c>
      <c r="I120" s="43">
        <v>0</v>
      </c>
      <c r="J120" s="43">
        <v>0.4</v>
      </c>
      <c r="K120" s="39">
        <v>0</v>
      </c>
      <c r="L120" s="39">
        <v>0.9</v>
      </c>
      <c r="M120" s="39">
        <v>0</v>
      </c>
      <c r="N120" s="39">
        <v>0.6</v>
      </c>
      <c r="O120" s="39">
        <v>0</v>
      </c>
      <c r="P120" s="39">
        <v>0.7</v>
      </c>
      <c r="Q120" s="39">
        <v>0</v>
      </c>
      <c r="R120" s="39">
        <v>0</v>
      </c>
      <c r="S120" s="39">
        <v>0.3</v>
      </c>
      <c r="T120" s="57">
        <v>1</v>
      </c>
    </row>
    <row r="121" spans="1:20" x14ac:dyDescent="0.15">
      <c r="A121" s="35" t="s">
        <v>114</v>
      </c>
      <c r="B121" s="42"/>
      <c r="C121" s="42"/>
      <c r="D121" s="36"/>
      <c r="E121" s="37">
        <v>0</v>
      </c>
      <c r="F121" s="37">
        <v>0</v>
      </c>
      <c r="G121" s="37">
        <v>1.3</v>
      </c>
      <c r="H121" s="37">
        <v>1.1000000000000001</v>
      </c>
      <c r="I121" s="43">
        <v>0</v>
      </c>
      <c r="J121" s="43">
        <v>0</v>
      </c>
      <c r="K121" s="39">
        <v>0</v>
      </c>
      <c r="L121" s="39">
        <v>0.3</v>
      </c>
      <c r="M121" s="39">
        <v>0.3</v>
      </c>
      <c r="N121" s="39">
        <v>0.3</v>
      </c>
      <c r="O121" s="39">
        <v>0.6</v>
      </c>
      <c r="P121" s="39">
        <v>0.3</v>
      </c>
      <c r="Q121" s="39">
        <v>0.7</v>
      </c>
      <c r="R121" s="39">
        <v>0.8</v>
      </c>
      <c r="S121" s="39">
        <v>0.3</v>
      </c>
      <c r="T121" s="57">
        <v>1.3</v>
      </c>
    </row>
    <row r="122" spans="1:20" x14ac:dyDescent="0.15">
      <c r="A122" s="160" t="s">
        <v>163</v>
      </c>
      <c r="B122" s="161"/>
      <c r="C122" s="161"/>
      <c r="D122" s="36"/>
      <c r="E122" s="37">
        <v>5</v>
      </c>
      <c r="F122" s="37">
        <v>1.6</v>
      </c>
      <c r="G122" s="37">
        <v>1.6</v>
      </c>
      <c r="H122" s="37">
        <v>2.2000000000000002</v>
      </c>
      <c r="I122" s="43">
        <v>1.6</v>
      </c>
      <c r="J122" s="43">
        <v>3.6</v>
      </c>
      <c r="K122" s="39">
        <v>0.6</v>
      </c>
      <c r="L122" s="39">
        <v>2.4</v>
      </c>
      <c r="M122" s="39">
        <v>2.9</v>
      </c>
      <c r="N122" s="39">
        <v>2.8</v>
      </c>
      <c r="O122" s="39">
        <v>4.8</v>
      </c>
      <c r="P122" s="39">
        <v>1.7</v>
      </c>
      <c r="Q122" s="39">
        <v>3.1</v>
      </c>
      <c r="R122" s="39">
        <v>3.6</v>
      </c>
      <c r="S122" s="39">
        <v>2.9</v>
      </c>
      <c r="T122" s="57">
        <v>3.5</v>
      </c>
    </row>
    <row r="123" spans="1:20" x14ac:dyDescent="0.15">
      <c r="A123" s="59" t="s">
        <v>162</v>
      </c>
      <c r="B123" s="60"/>
      <c r="C123" s="60"/>
      <c r="D123" s="36"/>
      <c r="E123" s="37">
        <v>0</v>
      </c>
      <c r="F123" s="37">
        <v>0</v>
      </c>
      <c r="G123" s="37">
        <v>1.6</v>
      </c>
      <c r="H123" s="37">
        <v>0.6</v>
      </c>
      <c r="I123" s="43">
        <v>0.8</v>
      </c>
      <c r="J123" s="43">
        <v>0.4</v>
      </c>
      <c r="K123" s="39">
        <v>0</v>
      </c>
      <c r="L123" s="39">
        <v>0</v>
      </c>
      <c r="M123" s="39">
        <v>0.3</v>
      </c>
      <c r="N123" s="39">
        <v>0</v>
      </c>
      <c r="O123" s="39">
        <v>0</v>
      </c>
      <c r="P123" s="39">
        <v>0</v>
      </c>
      <c r="Q123" s="39">
        <v>0</v>
      </c>
      <c r="R123" s="39">
        <v>0</v>
      </c>
      <c r="S123" s="39">
        <v>0</v>
      </c>
      <c r="T123" s="39">
        <v>0</v>
      </c>
    </row>
    <row r="124" spans="1:20" x14ac:dyDescent="0.15">
      <c r="A124" s="160" t="s">
        <v>111</v>
      </c>
      <c r="B124" s="161"/>
      <c r="C124" s="161"/>
      <c r="D124" s="36"/>
      <c r="E124" s="37">
        <v>5</v>
      </c>
      <c r="F124" s="37">
        <v>1.6</v>
      </c>
      <c r="G124" s="37">
        <v>1.9</v>
      </c>
      <c r="H124" s="37">
        <v>0.8</v>
      </c>
      <c r="I124" s="43">
        <v>0.5</v>
      </c>
      <c r="J124" s="43">
        <v>0</v>
      </c>
      <c r="K124" s="39">
        <v>0.6</v>
      </c>
      <c r="L124" s="39">
        <v>0.6</v>
      </c>
      <c r="M124" s="39">
        <v>1.4</v>
      </c>
      <c r="N124" s="39">
        <v>0.9</v>
      </c>
      <c r="O124" s="39">
        <v>0</v>
      </c>
      <c r="P124" s="39">
        <v>0</v>
      </c>
      <c r="Q124" s="39">
        <v>0</v>
      </c>
      <c r="R124" s="39">
        <v>0</v>
      </c>
      <c r="S124" s="39">
        <v>0</v>
      </c>
      <c r="T124" s="39">
        <v>0</v>
      </c>
    </row>
    <row r="125" spans="1:20" x14ac:dyDescent="0.15">
      <c r="A125" s="160" t="s">
        <v>80</v>
      </c>
      <c r="B125" s="161"/>
      <c r="C125" s="161"/>
      <c r="D125" s="36"/>
      <c r="E125" s="37">
        <v>18</v>
      </c>
      <c r="F125" s="37">
        <v>5.7</v>
      </c>
      <c r="G125" s="37">
        <v>7.2</v>
      </c>
      <c r="H125" s="37">
        <v>7.5</v>
      </c>
      <c r="I125" s="43">
        <v>8</v>
      </c>
      <c r="J125" s="43">
        <v>5.4</v>
      </c>
      <c r="K125" s="39">
        <v>4.3</v>
      </c>
      <c r="L125" s="39">
        <v>5.8</v>
      </c>
      <c r="M125" s="39">
        <v>5.2</v>
      </c>
      <c r="N125" s="39">
        <v>9.3000000000000007</v>
      </c>
      <c r="O125" s="39">
        <v>8.1</v>
      </c>
      <c r="P125" s="39">
        <v>8</v>
      </c>
      <c r="Q125" s="39">
        <v>8.6999999999999993</v>
      </c>
      <c r="R125" s="39">
        <v>6.1</v>
      </c>
      <c r="S125" s="39">
        <v>6.8</v>
      </c>
      <c r="T125" s="57">
        <v>8.8000000000000007</v>
      </c>
    </row>
    <row r="126" spans="1:20" x14ac:dyDescent="0.15">
      <c r="A126" s="35" t="s">
        <v>81</v>
      </c>
      <c r="B126" s="42"/>
      <c r="C126" s="42"/>
      <c r="D126" s="36"/>
      <c r="E126" s="37">
        <v>11</v>
      </c>
      <c r="F126" s="37">
        <v>3.5</v>
      </c>
      <c r="G126" s="37">
        <v>3.1</v>
      </c>
      <c r="H126" s="37">
        <v>3.3</v>
      </c>
      <c r="I126" s="43">
        <v>1.9</v>
      </c>
      <c r="J126" s="43">
        <v>4</v>
      </c>
      <c r="K126" s="39">
        <v>5.2</v>
      </c>
      <c r="L126" s="39">
        <v>4.5999999999999996</v>
      </c>
      <c r="M126" s="39">
        <v>4.5999999999999996</v>
      </c>
      <c r="N126" s="39">
        <v>3.1</v>
      </c>
      <c r="O126" s="39">
        <v>3.9</v>
      </c>
      <c r="P126" s="39">
        <v>5.4</v>
      </c>
      <c r="Q126" s="39">
        <v>2.4</v>
      </c>
      <c r="R126" s="39">
        <v>4.0999999999999996</v>
      </c>
      <c r="S126" s="39">
        <v>4.2</v>
      </c>
      <c r="T126" s="57">
        <v>3.8</v>
      </c>
    </row>
    <row r="127" spans="1:20" x14ac:dyDescent="0.15">
      <c r="A127" s="35" t="s">
        <v>82</v>
      </c>
      <c r="B127" s="42"/>
      <c r="C127" s="42"/>
      <c r="D127" s="36"/>
      <c r="E127" s="37">
        <v>5</v>
      </c>
      <c r="F127" s="37">
        <v>1.6</v>
      </c>
      <c r="G127" s="37">
        <v>2.2000000000000002</v>
      </c>
      <c r="H127" s="37">
        <v>1.9</v>
      </c>
      <c r="I127" s="43">
        <v>4.8</v>
      </c>
      <c r="J127" s="43">
        <v>3.2</v>
      </c>
      <c r="K127" s="39">
        <v>3.3</v>
      </c>
      <c r="L127" s="39">
        <v>2.8</v>
      </c>
      <c r="M127" s="39">
        <v>1.2</v>
      </c>
      <c r="N127" s="39">
        <v>3.1</v>
      </c>
      <c r="O127" s="39">
        <v>2.1</v>
      </c>
      <c r="P127" s="39">
        <v>1.7</v>
      </c>
      <c r="Q127" s="39">
        <v>1.8</v>
      </c>
      <c r="R127" s="39">
        <v>3.9</v>
      </c>
      <c r="S127" s="39">
        <v>0.5</v>
      </c>
      <c r="T127" s="57">
        <v>2</v>
      </c>
    </row>
    <row r="128" spans="1:20" x14ac:dyDescent="0.15">
      <c r="A128" s="35" t="s">
        <v>83</v>
      </c>
      <c r="B128" s="42"/>
      <c r="C128" s="42"/>
      <c r="D128" s="36"/>
      <c r="E128" s="37">
        <v>7</v>
      </c>
      <c r="F128" s="37">
        <v>2.2000000000000002</v>
      </c>
      <c r="G128" s="37">
        <v>2.2000000000000002</v>
      </c>
      <c r="H128" s="37">
        <v>5.6</v>
      </c>
      <c r="I128" s="43">
        <v>3.5</v>
      </c>
      <c r="J128" s="43">
        <v>4.3</v>
      </c>
      <c r="K128" s="39">
        <v>2.7</v>
      </c>
      <c r="L128" s="39">
        <v>3.7</v>
      </c>
      <c r="M128" s="39">
        <v>4.3</v>
      </c>
      <c r="N128" s="39">
        <v>5</v>
      </c>
      <c r="O128" s="39">
        <v>2.4</v>
      </c>
      <c r="P128" s="39">
        <v>3.3</v>
      </c>
      <c r="Q128" s="39">
        <v>3.1</v>
      </c>
      <c r="R128" s="39">
        <v>2.2000000000000002</v>
      </c>
      <c r="S128" s="39">
        <v>2.9</v>
      </c>
      <c r="T128" s="57">
        <v>3.8</v>
      </c>
    </row>
    <row r="129" spans="1:20" x14ac:dyDescent="0.15">
      <c r="A129" s="160" t="s">
        <v>110</v>
      </c>
      <c r="B129" s="161"/>
      <c r="C129" s="161"/>
      <c r="D129" s="36"/>
      <c r="E129" s="37">
        <v>5</v>
      </c>
      <c r="F129" s="37">
        <v>1.6</v>
      </c>
      <c r="G129" s="37">
        <v>1.6</v>
      </c>
      <c r="H129" s="37">
        <v>1.4</v>
      </c>
      <c r="I129" s="43">
        <v>2.7</v>
      </c>
      <c r="J129" s="43">
        <v>3.2</v>
      </c>
      <c r="K129" s="39">
        <v>2.7</v>
      </c>
      <c r="L129" s="39">
        <v>2.4</v>
      </c>
      <c r="M129" s="39">
        <v>1.2</v>
      </c>
      <c r="N129" s="39">
        <v>0.9</v>
      </c>
      <c r="O129" s="39">
        <v>1.8</v>
      </c>
      <c r="P129" s="39">
        <v>1</v>
      </c>
      <c r="Q129" s="39">
        <v>2.2000000000000002</v>
      </c>
      <c r="R129" s="39">
        <v>2.8</v>
      </c>
      <c r="S129" s="39">
        <v>1.3</v>
      </c>
      <c r="T129" s="57">
        <v>1.5</v>
      </c>
    </row>
    <row r="130" spans="1:20" x14ac:dyDescent="0.15">
      <c r="A130" s="160" t="s">
        <v>85</v>
      </c>
      <c r="B130" s="161"/>
      <c r="C130" s="161"/>
      <c r="D130" s="36"/>
      <c r="E130" s="37">
        <v>3</v>
      </c>
      <c r="F130" s="37">
        <v>1</v>
      </c>
      <c r="G130" s="37">
        <v>0.6</v>
      </c>
      <c r="H130" s="37">
        <v>0</v>
      </c>
      <c r="I130" s="43">
        <v>0.3</v>
      </c>
      <c r="J130" s="43">
        <v>0</v>
      </c>
      <c r="K130" s="39">
        <v>0.3</v>
      </c>
      <c r="L130" s="39">
        <v>0.6</v>
      </c>
      <c r="M130" s="39">
        <v>0</v>
      </c>
      <c r="N130" s="39">
        <v>0.6</v>
      </c>
      <c r="O130" s="39">
        <v>0.3</v>
      </c>
      <c r="P130" s="39">
        <v>0</v>
      </c>
      <c r="Q130" s="39">
        <v>0</v>
      </c>
      <c r="R130" s="39">
        <v>0.6</v>
      </c>
      <c r="S130" s="39">
        <v>0.3</v>
      </c>
      <c r="T130" s="57">
        <v>0.3</v>
      </c>
    </row>
    <row r="131" spans="1:20" x14ac:dyDescent="0.15">
      <c r="A131" s="160" t="s">
        <v>86</v>
      </c>
      <c r="B131" s="161"/>
      <c r="C131" s="161"/>
      <c r="D131" s="162"/>
      <c r="E131" s="37">
        <v>0</v>
      </c>
      <c r="F131" s="37">
        <v>0</v>
      </c>
      <c r="G131" s="37">
        <v>0</v>
      </c>
      <c r="H131" s="37">
        <v>0.3</v>
      </c>
      <c r="I131" s="43">
        <v>0</v>
      </c>
      <c r="J131" s="43">
        <v>0</v>
      </c>
      <c r="K131" s="39">
        <v>0</v>
      </c>
      <c r="L131" s="39">
        <v>0</v>
      </c>
      <c r="M131" s="39">
        <v>0</v>
      </c>
      <c r="N131" s="39">
        <v>0</v>
      </c>
      <c r="O131" s="39">
        <v>0</v>
      </c>
      <c r="P131" s="39">
        <v>0</v>
      </c>
      <c r="Q131" s="39">
        <v>0</v>
      </c>
      <c r="R131" s="39">
        <v>0.3</v>
      </c>
      <c r="S131" s="39">
        <v>0.3</v>
      </c>
      <c r="T131" s="57">
        <v>0</v>
      </c>
    </row>
    <row r="132" spans="1:20" x14ac:dyDescent="0.15">
      <c r="A132" s="35" t="s">
        <v>19</v>
      </c>
      <c r="B132" s="42"/>
      <c r="C132" s="42"/>
      <c r="D132" s="36"/>
      <c r="E132" s="37">
        <v>2</v>
      </c>
      <c r="F132" s="37">
        <v>0.6</v>
      </c>
      <c r="G132" s="37">
        <v>1.6</v>
      </c>
      <c r="H132" s="37">
        <v>0.3</v>
      </c>
      <c r="I132" s="43">
        <v>0</v>
      </c>
      <c r="J132" s="43">
        <v>0</v>
      </c>
      <c r="K132" s="39">
        <v>0.3</v>
      </c>
      <c r="L132" s="39">
        <v>0</v>
      </c>
      <c r="M132" s="39">
        <v>0.3</v>
      </c>
      <c r="N132" s="39">
        <v>0</v>
      </c>
      <c r="O132" s="39">
        <v>0.9</v>
      </c>
      <c r="P132" s="39">
        <v>1.3</v>
      </c>
      <c r="Q132" s="39">
        <v>2.4</v>
      </c>
      <c r="R132" s="39">
        <v>1.1000000000000001</v>
      </c>
      <c r="S132" s="39">
        <v>1.6</v>
      </c>
      <c r="T132" s="57">
        <v>2</v>
      </c>
    </row>
    <row r="133" spans="1:20" x14ac:dyDescent="0.15">
      <c r="A133" s="167" t="s">
        <v>4</v>
      </c>
      <c r="B133" s="168"/>
      <c r="C133" s="168"/>
      <c r="D133" s="169"/>
      <c r="E133" s="58">
        <f t="shared" ref="E133:P133" si="10">SUM(E114:E132)</f>
        <v>315</v>
      </c>
      <c r="F133" s="58">
        <f>SUM(F114:F132)</f>
        <v>100.09999999999997</v>
      </c>
      <c r="G133" s="58">
        <f>SUM(G114:G132)</f>
        <v>100.19999999999999</v>
      </c>
      <c r="H133" s="58">
        <f>SUM(H114:H132)</f>
        <v>99.999999999999986</v>
      </c>
      <c r="I133" s="58">
        <f t="shared" si="10"/>
        <v>99.999999999999986</v>
      </c>
      <c r="J133" s="58">
        <f t="shared" si="10"/>
        <v>100.10000000000002</v>
      </c>
      <c r="K133" s="58">
        <f t="shared" si="10"/>
        <v>99.999999999999972</v>
      </c>
      <c r="L133" s="58">
        <f t="shared" si="10"/>
        <v>99.999999999999986</v>
      </c>
      <c r="M133" s="54">
        <f t="shared" si="10"/>
        <v>100</v>
      </c>
      <c r="N133" s="54">
        <f t="shared" si="10"/>
        <v>99.899999999999977</v>
      </c>
      <c r="O133" s="54">
        <f t="shared" si="10"/>
        <v>99.999999999999986</v>
      </c>
      <c r="P133" s="54">
        <f t="shared" si="10"/>
        <v>100.00000000000001</v>
      </c>
      <c r="Q133" s="54">
        <v>100</v>
      </c>
      <c r="R133" s="54">
        <v>100</v>
      </c>
      <c r="S133" s="54">
        <v>100</v>
      </c>
      <c r="T133" s="67">
        <v>100</v>
      </c>
    </row>
    <row r="135" spans="1:20" x14ac:dyDescent="0.15">
      <c r="A135" s="163" t="s">
        <v>109</v>
      </c>
      <c r="B135" s="163"/>
      <c r="C135" s="163"/>
      <c r="D135" s="163"/>
      <c r="E135" s="163"/>
      <c r="F135" s="163"/>
      <c r="G135" s="163"/>
      <c r="H135" s="163"/>
      <c r="I135" s="163"/>
      <c r="J135" s="163"/>
      <c r="K135" s="163"/>
      <c r="L135" s="163"/>
    </row>
  </sheetData>
  <mergeCells count="44">
    <mergeCell ref="A133:D133"/>
    <mergeCell ref="A135:L135"/>
    <mergeCell ref="A122:C122"/>
    <mergeCell ref="A124:C124"/>
    <mergeCell ref="A125:C125"/>
    <mergeCell ref="A129:C129"/>
    <mergeCell ref="A130:C130"/>
    <mergeCell ref="A131:D131"/>
    <mergeCell ref="A119:C119"/>
    <mergeCell ref="A90:B90"/>
    <mergeCell ref="A92:B92"/>
    <mergeCell ref="A97:B97"/>
    <mergeCell ref="A98:B98"/>
    <mergeCell ref="A101:B101"/>
    <mergeCell ref="A109:B109"/>
    <mergeCell ref="A113:D113"/>
    <mergeCell ref="A115:D115"/>
    <mergeCell ref="A116:D116"/>
    <mergeCell ref="A117:C117"/>
    <mergeCell ref="A118:C118"/>
    <mergeCell ref="A81:E81"/>
    <mergeCell ref="A49:B49"/>
    <mergeCell ref="A50:B50"/>
    <mergeCell ref="A56:C56"/>
    <mergeCell ref="A57:C57"/>
    <mergeCell ref="A58:C58"/>
    <mergeCell ref="A59:C59"/>
    <mergeCell ref="A61:C61"/>
    <mergeCell ref="A66:D66"/>
    <mergeCell ref="A68:C68"/>
    <mergeCell ref="A72:D72"/>
    <mergeCell ref="A74:C74"/>
    <mergeCell ref="A46:B46"/>
    <mergeCell ref="A1:M1"/>
    <mergeCell ref="A10:B10"/>
    <mergeCell ref="A15:B15"/>
    <mergeCell ref="A16:B16"/>
    <mergeCell ref="A17:B17"/>
    <mergeCell ref="A20:B20"/>
    <mergeCell ref="A25:B25"/>
    <mergeCell ref="A29:B29"/>
    <mergeCell ref="A39:E39"/>
    <mergeCell ref="A44:B44"/>
    <mergeCell ref="A45:B45"/>
  </mergeCells>
  <phoneticPr fontId="2"/>
  <pageMargins left="0.52" right="0.57999999999999996" top="0.98399999999999999" bottom="0.98399999999999999" header="0.51200000000000001" footer="0.51200000000000001"/>
  <pageSetup paperSize="9" scale="88" orientation="portrait" horizontalDpi="300" verticalDpi="300" r:id="rId1"/>
  <headerFooter alignWithMargins="0"/>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36"/>
  <sheetViews>
    <sheetView zoomScaleNormal="100" workbookViewId="0">
      <selection activeCell="K18" sqref="K18"/>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19" x14ac:dyDescent="0.15">
      <c r="A1" s="159" t="s">
        <v>185</v>
      </c>
      <c r="B1" s="159"/>
      <c r="C1" s="159"/>
      <c r="D1" s="159"/>
      <c r="E1" s="159"/>
      <c r="F1" s="159"/>
      <c r="G1" s="159"/>
      <c r="H1" s="159"/>
      <c r="I1" s="159"/>
      <c r="J1" s="159"/>
      <c r="K1" s="159"/>
      <c r="L1" s="159"/>
      <c r="M1" s="159"/>
    </row>
    <row r="3" spans="1:19" ht="18.75" customHeight="1" x14ac:dyDescent="0.15">
      <c r="A3" s="26" t="s">
        <v>148</v>
      </c>
    </row>
    <row r="4" spans="1:19" x14ac:dyDescent="0.15">
      <c r="A4" s="27"/>
      <c r="B4" s="28"/>
      <c r="C4" s="29" t="s">
        <v>188</v>
      </c>
      <c r="D4" s="29" t="s">
        <v>188</v>
      </c>
      <c r="E4" s="29" t="s">
        <v>184</v>
      </c>
      <c r="F4" s="29" t="s">
        <v>182</v>
      </c>
      <c r="G4" s="29" t="s">
        <v>180</v>
      </c>
      <c r="H4" s="29" t="s">
        <v>178</v>
      </c>
      <c r="I4" s="29" t="s">
        <v>170</v>
      </c>
      <c r="J4" s="29" t="s">
        <v>168</v>
      </c>
      <c r="K4" s="29" t="s">
        <v>165</v>
      </c>
      <c r="L4" s="29" t="s">
        <v>139</v>
      </c>
      <c r="M4" s="29" t="s">
        <v>121</v>
      </c>
      <c r="N4" s="29" t="s">
        <v>107</v>
      </c>
      <c r="O4" s="29" t="s">
        <v>99</v>
      </c>
      <c r="P4" s="29" t="s">
        <v>5</v>
      </c>
      <c r="Q4" s="29" t="s">
        <v>6</v>
      </c>
      <c r="R4" s="29" t="s">
        <v>7</v>
      </c>
      <c r="S4" s="29" t="s">
        <v>8</v>
      </c>
    </row>
    <row r="5" spans="1:19" x14ac:dyDescent="0.15">
      <c r="A5" s="31"/>
      <c r="B5" s="32"/>
      <c r="C5" s="33" t="s">
        <v>119</v>
      </c>
      <c r="D5" s="33" t="s">
        <v>9</v>
      </c>
      <c r="E5" s="33" t="s">
        <v>9</v>
      </c>
      <c r="F5" s="33" t="s">
        <v>9</v>
      </c>
      <c r="G5" s="33" t="s">
        <v>9</v>
      </c>
      <c r="H5" s="33" t="s">
        <v>9</v>
      </c>
      <c r="I5" s="33" t="s">
        <v>9</v>
      </c>
      <c r="J5" s="33" t="s">
        <v>9</v>
      </c>
      <c r="K5" s="34" t="s">
        <v>9</v>
      </c>
      <c r="L5" s="34" t="s">
        <v>9</v>
      </c>
      <c r="M5" s="34" t="s">
        <v>9</v>
      </c>
      <c r="N5" s="34" t="s">
        <v>9</v>
      </c>
      <c r="O5" s="34" t="s">
        <v>9</v>
      </c>
      <c r="P5" s="34" t="s">
        <v>9</v>
      </c>
      <c r="Q5" s="34" t="s">
        <v>9</v>
      </c>
      <c r="R5" s="34" t="s">
        <v>9</v>
      </c>
      <c r="S5" s="34" t="s">
        <v>9</v>
      </c>
    </row>
    <row r="6" spans="1:19" x14ac:dyDescent="0.15">
      <c r="A6" s="35" t="s">
        <v>10</v>
      </c>
      <c r="B6" s="36"/>
      <c r="C6" s="37">
        <v>75</v>
      </c>
      <c r="D6" s="74">
        <f>C6/$C$10*100</f>
        <v>38.659793814432994</v>
      </c>
      <c r="E6" s="37">
        <v>18.5</v>
      </c>
      <c r="F6" s="37">
        <v>25.9</v>
      </c>
      <c r="G6" s="37">
        <v>18.399999999999999</v>
      </c>
      <c r="H6" s="43">
        <v>20.3</v>
      </c>
      <c r="I6" s="43">
        <v>22.1</v>
      </c>
      <c r="J6" s="68">
        <v>24.6</v>
      </c>
      <c r="K6" s="39">
        <v>14.9</v>
      </c>
      <c r="L6" s="39">
        <v>22.4</v>
      </c>
      <c r="M6" s="39">
        <v>33.799999999999997</v>
      </c>
      <c r="N6" s="39">
        <v>19.600000000000001</v>
      </c>
      <c r="O6" s="39">
        <v>29</v>
      </c>
      <c r="P6" s="39">
        <v>27.2</v>
      </c>
      <c r="Q6" s="39">
        <v>22.3</v>
      </c>
      <c r="R6" s="39">
        <v>22.9</v>
      </c>
      <c r="S6" s="39">
        <v>18.100000000000001</v>
      </c>
    </row>
    <row r="7" spans="1:19" x14ac:dyDescent="0.15">
      <c r="A7" s="35" t="s">
        <v>140</v>
      </c>
      <c r="B7" s="36"/>
      <c r="C7" s="37">
        <v>47</v>
      </c>
      <c r="D7" s="74">
        <f>C7/$C$10*100</f>
        <v>24.226804123711339</v>
      </c>
      <c r="E7" s="37">
        <v>26.1</v>
      </c>
      <c r="F7" s="37">
        <v>14.3</v>
      </c>
      <c r="G7" s="37">
        <v>28.7</v>
      </c>
      <c r="H7" s="43">
        <v>20.5</v>
      </c>
      <c r="I7" s="43">
        <v>23.6</v>
      </c>
      <c r="J7" s="68">
        <v>24.9</v>
      </c>
      <c r="K7" s="39">
        <v>28.3</v>
      </c>
      <c r="L7" s="39">
        <v>23.3</v>
      </c>
      <c r="M7" s="39">
        <v>22.2</v>
      </c>
      <c r="N7" s="39">
        <v>28.2</v>
      </c>
      <c r="O7" s="39">
        <v>24</v>
      </c>
      <c r="P7" s="39">
        <v>21.3</v>
      </c>
      <c r="Q7" s="39">
        <v>22.3</v>
      </c>
      <c r="R7" s="39">
        <v>25.2</v>
      </c>
      <c r="S7" s="39">
        <v>27.5</v>
      </c>
    </row>
    <row r="8" spans="1:19" x14ac:dyDescent="0.15">
      <c r="A8" s="35" t="s">
        <v>12</v>
      </c>
      <c r="B8" s="36"/>
      <c r="C8" s="37">
        <v>6</v>
      </c>
      <c r="D8" s="74">
        <f>C8/$C$10*100</f>
        <v>3.0927835051546393</v>
      </c>
      <c r="E8" s="37">
        <v>27.4</v>
      </c>
      <c r="F8" s="37">
        <v>33.299999999999997</v>
      </c>
      <c r="G8" s="37">
        <v>25.9</v>
      </c>
      <c r="H8" s="43">
        <v>30.1</v>
      </c>
      <c r="I8" s="43">
        <v>28.9</v>
      </c>
      <c r="J8" s="68">
        <v>26.2</v>
      </c>
      <c r="K8" s="39">
        <v>24.9</v>
      </c>
      <c r="L8" s="39">
        <v>29.3</v>
      </c>
      <c r="M8" s="39">
        <v>18.2</v>
      </c>
      <c r="N8" s="39">
        <v>28.5</v>
      </c>
      <c r="O8" s="39">
        <v>26.3</v>
      </c>
      <c r="P8" s="39">
        <v>27.6</v>
      </c>
      <c r="Q8" s="39">
        <v>28.1</v>
      </c>
      <c r="R8" s="39">
        <v>30.6</v>
      </c>
      <c r="S8" s="39">
        <v>33.200000000000003</v>
      </c>
    </row>
    <row r="9" spans="1:19" x14ac:dyDescent="0.15">
      <c r="A9" s="35" t="s">
        <v>13</v>
      </c>
      <c r="B9" s="36"/>
      <c r="C9" s="37">
        <v>66</v>
      </c>
      <c r="D9" s="74">
        <f>C9/$C$10*100</f>
        <v>34.020618556701031</v>
      </c>
      <c r="E9" s="37">
        <v>28</v>
      </c>
      <c r="F9" s="37">
        <v>26.5</v>
      </c>
      <c r="G9" s="37">
        <v>27</v>
      </c>
      <c r="H9" s="43">
        <v>29.1</v>
      </c>
      <c r="I9" s="43">
        <v>25.4</v>
      </c>
      <c r="J9" s="68">
        <v>24.3</v>
      </c>
      <c r="K9" s="39">
        <v>31.9</v>
      </c>
      <c r="L9" s="39">
        <v>25</v>
      </c>
      <c r="M9" s="39">
        <v>25.8</v>
      </c>
      <c r="N9" s="39">
        <v>23.7</v>
      </c>
      <c r="O9" s="39">
        <v>20.7</v>
      </c>
      <c r="P9" s="39">
        <v>23.9</v>
      </c>
      <c r="Q9" s="39">
        <v>27.3</v>
      </c>
      <c r="R9" s="39">
        <v>21.3</v>
      </c>
      <c r="S9" s="39">
        <v>21.2</v>
      </c>
    </row>
    <row r="10" spans="1:19" x14ac:dyDescent="0.15">
      <c r="A10" s="167" t="s">
        <v>4</v>
      </c>
      <c r="B10" s="169"/>
      <c r="C10" s="37">
        <f t="shared" ref="C10:M10" si="0">SUM(C6:C9)</f>
        <v>194</v>
      </c>
      <c r="D10" s="37">
        <f t="shared" si="0"/>
        <v>100</v>
      </c>
      <c r="E10" s="37">
        <f>SUM(E6:E9)</f>
        <v>100</v>
      </c>
      <c r="F10" s="37">
        <f>SUM(F6:F9)</f>
        <v>100</v>
      </c>
      <c r="G10" s="37">
        <f>SUM(G6:G9)</f>
        <v>100</v>
      </c>
      <c r="H10" s="37">
        <f t="shared" si="0"/>
        <v>100</v>
      </c>
      <c r="I10" s="37">
        <f t="shared" si="0"/>
        <v>100</v>
      </c>
      <c r="J10" s="69">
        <f t="shared" si="0"/>
        <v>100</v>
      </c>
      <c r="K10" s="45">
        <f t="shared" si="0"/>
        <v>100</v>
      </c>
      <c r="L10" s="45">
        <f t="shared" si="0"/>
        <v>100</v>
      </c>
      <c r="M10" s="45">
        <f t="shared" si="0"/>
        <v>100</v>
      </c>
      <c r="N10" s="45">
        <v>100</v>
      </c>
      <c r="O10" s="45">
        <v>100</v>
      </c>
      <c r="P10" s="45">
        <v>100</v>
      </c>
      <c r="Q10" s="45">
        <v>100</v>
      </c>
      <c r="R10" s="45">
        <v>100</v>
      </c>
      <c r="S10" s="45">
        <v>100</v>
      </c>
    </row>
    <row r="12" spans="1:19" ht="18.75" customHeight="1" x14ac:dyDescent="0.15">
      <c r="A12" s="26" t="s">
        <v>14</v>
      </c>
    </row>
    <row r="13" spans="1:19" x14ac:dyDescent="0.15">
      <c r="A13" s="27"/>
      <c r="B13" s="28"/>
      <c r="C13" s="29" t="s">
        <v>188</v>
      </c>
      <c r="D13" s="29" t="s">
        <v>188</v>
      </c>
      <c r="E13" s="29" t="s">
        <v>184</v>
      </c>
      <c r="F13" s="29" t="s">
        <v>182</v>
      </c>
      <c r="G13" s="29" t="s">
        <v>180</v>
      </c>
      <c r="H13" s="29" t="s">
        <v>178</v>
      </c>
      <c r="I13" s="29" t="s">
        <v>170</v>
      </c>
      <c r="J13" s="29" t="s">
        <v>168</v>
      </c>
      <c r="K13" s="29" t="s">
        <v>165</v>
      </c>
      <c r="L13" s="29" t="s">
        <v>139</v>
      </c>
      <c r="M13" s="29" t="s">
        <v>121</v>
      </c>
      <c r="N13" s="29" t="s">
        <v>107</v>
      </c>
      <c r="O13" s="29" t="s">
        <v>133</v>
      </c>
      <c r="P13" s="29" t="s">
        <v>5</v>
      </c>
      <c r="Q13" s="29" t="s">
        <v>6</v>
      </c>
      <c r="R13" s="29" t="s">
        <v>7</v>
      </c>
      <c r="S13" s="29" t="s">
        <v>8</v>
      </c>
    </row>
    <row r="14" spans="1:19" x14ac:dyDescent="0.15">
      <c r="A14" s="31"/>
      <c r="B14" s="32"/>
      <c r="C14" s="33" t="s">
        <v>119</v>
      </c>
      <c r="D14" s="33" t="s">
        <v>9</v>
      </c>
      <c r="E14" s="33" t="s">
        <v>9</v>
      </c>
      <c r="F14" s="33" t="s">
        <v>9</v>
      </c>
      <c r="G14" s="33" t="s">
        <v>9</v>
      </c>
      <c r="H14" s="33" t="s">
        <v>9</v>
      </c>
      <c r="I14" s="33" t="s">
        <v>9</v>
      </c>
      <c r="J14" s="33" t="s">
        <v>9</v>
      </c>
      <c r="K14" s="34" t="s">
        <v>9</v>
      </c>
      <c r="L14" s="34" t="s">
        <v>9</v>
      </c>
      <c r="M14" s="34" t="s">
        <v>9</v>
      </c>
      <c r="N14" s="34" t="s">
        <v>9</v>
      </c>
      <c r="O14" s="34" t="s">
        <v>9</v>
      </c>
      <c r="P14" s="34" t="s">
        <v>9</v>
      </c>
      <c r="Q14" s="34" t="s">
        <v>9</v>
      </c>
      <c r="R14" s="34" t="s">
        <v>9</v>
      </c>
      <c r="S14" s="34" t="s">
        <v>9</v>
      </c>
    </row>
    <row r="15" spans="1:19" x14ac:dyDescent="0.15">
      <c r="A15" s="160" t="s">
        <v>15</v>
      </c>
      <c r="B15" s="162"/>
      <c r="C15" s="37">
        <v>118</v>
      </c>
      <c r="D15" s="74">
        <f>C15/$C$20*100</f>
        <v>52.212389380530979</v>
      </c>
      <c r="E15" s="37">
        <v>40.1</v>
      </c>
      <c r="F15" s="37">
        <v>39.4</v>
      </c>
      <c r="G15" s="37">
        <v>37.9</v>
      </c>
      <c r="H15" s="43">
        <v>39.700000000000003</v>
      </c>
      <c r="I15" s="43">
        <v>39.799999999999997</v>
      </c>
      <c r="J15" s="39">
        <v>43</v>
      </c>
      <c r="K15" s="43">
        <v>39.299999999999997</v>
      </c>
      <c r="L15" s="43">
        <v>41.2</v>
      </c>
      <c r="M15" s="43">
        <v>43.1</v>
      </c>
      <c r="N15" s="43">
        <v>41.6</v>
      </c>
      <c r="O15" s="43">
        <v>36.700000000000003</v>
      </c>
      <c r="P15" s="43">
        <v>33.9</v>
      </c>
      <c r="Q15" s="43">
        <v>35.799999999999997</v>
      </c>
      <c r="R15" s="43">
        <v>35.200000000000003</v>
      </c>
      <c r="S15" s="43">
        <v>35.700000000000003</v>
      </c>
    </row>
    <row r="16" spans="1:19" x14ac:dyDescent="0.15">
      <c r="A16" s="160" t="s">
        <v>16</v>
      </c>
      <c r="B16" s="162"/>
      <c r="C16" s="37">
        <v>75</v>
      </c>
      <c r="D16" s="74">
        <f>C16/$C$20*100</f>
        <v>33.185840707964601</v>
      </c>
      <c r="E16" s="37">
        <v>35</v>
      </c>
      <c r="F16" s="37">
        <v>34.5</v>
      </c>
      <c r="G16" s="37">
        <v>32.6</v>
      </c>
      <c r="H16" s="43">
        <v>26</v>
      </c>
      <c r="I16" s="43">
        <v>28.7</v>
      </c>
      <c r="J16" s="39">
        <v>31.4</v>
      </c>
      <c r="K16" s="43">
        <v>32.200000000000003</v>
      </c>
      <c r="L16" s="43">
        <v>28.5</v>
      </c>
      <c r="M16" s="43">
        <v>25.2</v>
      </c>
      <c r="N16" s="43">
        <v>28.4</v>
      </c>
      <c r="O16" s="43">
        <v>37.4</v>
      </c>
      <c r="P16" s="43">
        <v>35.9</v>
      </c>
      <c r="Q16" s="43">
        <v>33.1</v>
      </c>
      <c r="R16" s="43">
        <v>32.5</v>
      </c>
      <c r="S16" s="43">
        <v>28.9</v>
      </c>
    </row>
    <row r="17" spans="1:22" x14ac:dyDescent="0.15">
      <c r="A17" s="160" t="s">
        <v>17</v>
      </c>
      <c r="B17" s="162"/>
      <c r="C17" s="37">
        <v>2</v>
      </c>
      <c r="D17" s="74">
        <f>C17/$C$20*100</f>
        <v>0.88495575221238942</v>
      </c>
      <c r="E17" s="37">
        <v>17.899999999999999</v>
      </c>
      <c r="F17" s="37">
        <v>17.5</v>
      </c>
      <c r="G17" s="37">
        <v>18.600000000000001</v>
      </c>
      <c r="H17" s="43">
        <v>24.4</v>
      </c>
      <c r="I17" s="43">
        <v>20.8</v>
      </c>
      <c r="J17" s="39">
        <v>18.3</v>
      </c>
      <c r="K17" s="43">
        <v>19.899999999999999</v>
      </c>
      <c r="L17" s="43">
        <v>21.3</v>
      </c>
      <c r="M17" s="43">
        <v>20</v>
      </c>
      <c r="N17" s="43">
        <v>19.5</v>
      </c>
      <c r="O17" s="43">
        <v>18.899999999999999</v>
      </c>
      <c r="P17" s="43">
        <v>20.100000000000001</v>
      </c>
      <c r="Q17" s="43">
        <v>23.1</v>
      </c>
      <c r="R17" s="43">
        <v>20.9</v>
      </c>
      <c r="S17" s="43">
        <v>23.3</v>
      </c>
    </row>
    <row r="18" spans="1:22" x14ac:dyDescent="0.15">
      <c r="A18" s="35" t="s">
        <v>18</v>
      </c>
      <c r="B18" s="36"/>
      <c r="C18" s="37">
        <v>26</v>
      </c>
      <c r="D18" s="74">
        <f>C18/$C$20*100</f>
        <v>11.504424778761061</v>
      </c>
      <c r="E18" s="37">
        <v>6.4</v>
      </c>
      <c r="F18" s="37">
        <v>7.9</v>
      </c>
      <c r="G18" s="37">
        <v>10.9</v>
      </c>
      <c r="H18" s="43">
        <v>9.4</v>
      </c>
      <c r="I18" s="43">
        <v>10.4</v>
      </c>
      <c r="J18" s="39">
        <v>6.7</v>
      </c>
      <c r="K18" s="43">
        <v>8</v>
      </c>
      <c r="L18" s="43">
        <v>8.1</v>
      </c>
      <c r="M18" s="43">
        <v>11.1</v>
      </c>
      <c r="N18" s="43">
        <v>9.9</v>
      </c>
      <c r="O18" s="43">
        <v>6.3</v>
      </c>
      <c r="P18" s="43">
        <v>8.4</v>
      </c>
      <c r="Q18" s="43">
        <v>7.7</v>
      </c>
      <c r="R18" s="43">
        <v>10.9</v>
      </c>
      <c r="S18" s="43">
        <v>11.6</v>
      </c>
    </row>
    <row r="19" spans="1:22" x14ac:dyDescent="0.15">
      <c r="A19" s="35" t="s">
        <v>19</v>
      </c>
      <c r="B19" s="36"/>
      <c r="C19" s="37">
        <v>5</v>
      </c>
      <c r="D19" s="74">
        <f>C19/$C$20*100</f>
        <v>2.2123893805309733</v>
      </c>
      <c r="E19" s="37">
        <v>0.6</v>
      </c>
      <c r="F19" s="37">
        <v>0.7</v>
      </c>
      <c r="G19" s="37">
        <v>0</v>
      </c>
      <c r="H19" s="43">
        <v>0.5</v>
      </c>
      <c r="I19" s="43">
        <v>0.3</v>
      </c>
      <c r="J19" s="39">
        <v>0.6</v>
      </c>
      <c r="K19" s="43">
        <v>0.6</v>
      </c>
      <c r="L19" s="43">
        <v>0.9</v>
      </c>
      <c r="M19" s="43">
        <v>0.6</v>
      </c>
      <c r="N19" s="43">
        <v>0.6</v>
      </c>
      <c r="O19" s="43">
        <v>0.7</v>
      </c>
      <c r="P19" s="43">
        <v>1.7</v>
      </c>
      <c r="Q19" s="43">
        <v>0.3</v>
      </c>
      <c r="R19" s="43">
        <v>0.5</v>
      </c>
      <c r="S19" s="43">
        <v>0.5</v>
      </c>
    </row>
    <row r="20" spans="1:22" x14ac:dyDescent="0.15">
      <c r="A20" s="167" t="s">
        <v>4</v>
      </c>
      <c r="B20" s="169"/>
      <c r="C20" s="37">
        <f t="shared" ref="C20:N20" si="1">SUM(C15:C19)</f>
        <v>226</v>
      </c>
      <c r="D20" s="37">
        <f t="shared" si="1"/>
        <v>100.00000000000001</v>
      </c>
      <c r="E20" s="37">
        <f>SUM(E15:E19)</f>
        <v>100</v>
      </c>
      <c r="F20" s="37">
        <f>SUM(F15:F19)</f>
        <v>100.00000000000001</v>
      </c>
      <c r="G20" s="37">
        <f>SUM(G15:G19)</f>
        <v>100</v>
      </c>
      <c r="H20" s="43">
        <f t="shared" si="1"/>
        <v>100</v>
      </c>
      <c r="I20" s="43">
        <f t="shared" si="1"/>
        <v>100</v>
      </c>
      <c r="J20" s="68">
        <f t="shared" si="1"/>
        <v>100</v>
      </c>
      <c r="K20" s="37">
        <f t="shared" si="1"/>
        <v>100</v>
      </c>
      <c r="L20" s="37">
        <f t="shared" si="1"/>
        <v>100</v>
      </c>
      <c r="M20" s="37">
        <f t="shared" si="1"/>
        <v>99.999999999999986</v>
      </c>
      <c r="N20" s="37">
        <f t="shared" si="1"/>
        <v>100</v>
      </c>
      <c r="O20" s="37">
        <v>100</v>
      </c>
      <c r="P20" s="37">
        <v>100</v>
      </c>
      <c r="Q20" s="37">
        <v>100</v>
      </c>
      <c r="R20" s="37">
        <v>100</v>
      </c>
      <c r="S20" s="37">
        <v>100</v>
      </c>
    </row>
    <row r="22" spans="1:22" ht="18.75" customHeight="1" x14ac:dyDescent="0.15">
      <c r="A22" s="26" t="s">
        <v>20</v>
      </c>
    </row>
    <row r="23" spans="1:22" x14ac:dyDescent="0.15">
      <c r="A23" s="27"/>
      <c r="B23" s="40"/>
      <c r="C23" s="40"/>
      <c r="D23" s="40"/>
      <c r="E23" s="28"/>
      <c r="F23" s="29" t="s">
        <v>188</v>
      </c>
      <c r="G23" s="29" t="s">
        <v>188</v>
      </c>
      <c r="H23" s="29" t="s">
        <v>184</v>
      </c>
      <c r="I23" s="29" t="s">
        <v>182</v>
      </c>
      <c r="J23" s="29" t="s">
        <v>180</v>
      </c>
      <c r="K23" s="29" t="s">
        <v>178</v>
      </c>
      <c r="L23" s="29" t="s">
        <v>170</v>
      </c>
      <c r="M23" s="29" t="s">
        <v>168</v>
      </c>
      <c r="N23" s="29" t="s">
        <v>165</v>
      </c>
      <c r="O23" s="29" t="s">
        <v>139</v>
      </c>
      <c r="P23" s="29" t="s">
        <v>121</v>
      </c>
      <c r="Q23" s="29" t="s">
        <v>107</v>
      </c>
      <c r="R23" s="29" t="s">
        <v>99</v>
      </c>
      <c r="S23" s="29" t="s">
        <v>5</v>
      </c>
      <c r="T23" s="29" t="s">
        <v>6</v>
      </c>
      <c r="U23" s="29" t="s">
        <v>7</v>
      </c>
      <c r="V23" s="29" t="s">
        <v>8</v>
      </c>
    </row>
    <row r="24" spans="1:22" x14ac:dyDescent="0.15">
      <c r="A24" s="31"/>
      <c r="B24" s="41"/>
      <c r="C24" s="41"/>
      <c r="D24" s="41"/>
      <c r="E24" s="32"/>
      <c r="F24" s="33" t="s">
        <v>119</v>
      </c>
      <c r="G24" s="33" t="s">
        <v>9</v>
      </c>
      <c r="H24" s="33" t="s">
        <v>9</v>
      </c>
      <c r="I24" s="33" t="s">
        <v>9</v>
      </c>
      <c r="J24" s="33" t="s">
        <v>9</v>
      </c>
      <c r="K24" s="33" t="s">
        <v>9</v>
      </c>
      <c r="L24" s="33" t="s">
        <v>9</v>
      </c>
      <c r="M24" s="33" t="s">
        <v>9</v>
      </c>
      <c r="N24" s="34" t="s">
        <v>9</v>
      </c>
      <c r="O24" s="34" t="s">
        <v>9</v>
      </c>
      <c r="P24" s="34" t="s">
        <v>9</v>
      </c>
      <c r="Q24" s="34" t="s">
        <v>9</v>
      </c>
      <c r="R24" s="34" t="s">
        <v>9</v>
      </c>
      <c r="S24" s="34" t="s">
        <v>9</v>
      </c>
      <c r="T24" s="34" t="s">
        <v>9</v>
      </c>
      <c r="U24" s="34" t="s">
        <v>9</v>
      </c>
      <c r="V24" s="34" t="s">
        <v>9</v>
      </c>
    </row>
    <row r="25" spans="1:22" x14ac:dyDescent="0.15">
      <c r="A25" s="160" t="s">
        <v>21</v>
      </c>
      <c r="B25" s="161"/>
      <c r="C25" s="42"/>
      <c r="D25" s="42"/>
      <c r="E25" s="36"/>
      <c r="F25" s="37">
        <v>22</v>
      </c>
      <c r="G25" s="74">
        <f>F25/$F$39*100</f>
        <v>11.891891891891893</v>
      </c>
      <c r="H25" s="37">
        <v>5.9</v>
      </c>
      <c r="I25" s="37">
        <v>6.2</v>
      </c>
      <c r="J25" s="37">
        <v>7.8</v>
      </c>
      <c r="K25" s="39">
        <v>9.3000000000000007</v>
      </c>
      <c r="L25" s="39">
        <v>7.4</v>
      </c>
      <c r="M25" s="39">
        <v>7.8</v>
      </c>
      <c r="N25" s="43">
        <v>5.2</v>
      </c>
      <c r="O25" s="43">
        <v>5.9</v>
      </c>
      <c r="P25" s="43">
        <v>7.4</v>
      </c>
      <c r="Q25" s="43">
        <v>7</v>
      </c>
      <c r="R25" s="43">
        <v>8.8000000000000007</v>
      </c>
      <c r="S25" s="43">
        <v>7.5</v>
      </c>
      <c r="T25" s="43">
        <v>4</v>
      </c>
      <c r="U25" s="43">
        <v>7.8</v>
      </c>
      <c r="V25" s="43">
        <v>9.4</v>
      </c>
    </row>
    <row r="26" spans="1:22" x14ac:dyDescent="0.15">
      <c r="A26" s="35" t="s">
        <v>22</v>
      </c>
      <c r="B26" s="42"/>
      <c r="C26" s="42"/>
      <c r="D26" s="42"/>
      <c r="E26" s="36"/>
      <c r="F26" s="37">
        <v>8</v>
      </c>
      <c r="G26" s="74">
        <f t="shared" ref="G26:G38" si="2">F26/$F$39*100</f>
        <v>4.3243243243243246</v>
      </c>
      <c r="H26" s="37">
        <v>2.8</v>
      </c>
      <c r="I26" s="37">
        <v>2.8</v>
      </c>
      <c r="J26" s="37">
        <v>4.5999999999999996</v>
      </c>
      <c r="K26" s="39">
        <v>2.1</v>
      </c>
      <c r="L26" s="39">
        <v>3.2</v>
      </c>
      <c r="M26" s="39">
        <v>4.5999999999999996</v>
      </c>
      <c r="N26" s="43">
        <v>2.4</v>
      </c>
      <c r="O26" s="43">
        <v>4</v>
      </c>
      <c r="P26" s="43">
        <v>2.1</v>
      </c>
      <c r="Q26" s="43">
        <v>2.2999999999999998</v>
      </c>
      <c r="R26" s="43">
        <v>1.7</v>
      </c>
      <c r="S26" s="43">
        <v>2.8</v>
      </c>
      <c r="T26" s="43">
        <v>3.7</v>
      </c>
      <c r="U26" s="43">
        <v>4.3</v>
      </c>
      <c r="V26" s="43">
        <v>3.3</v>
      </c>
    </row>
    <row r="27" spans="1:22" x14ac:dyDescent="0.15">
      <c r="A27" s="35" t="s">
        <v>23</v>
      </c>
      <c r="B27" s="42"/>
      <c r="C27" s="42"/>
      <c r="D27" s="42"/>
      <c r="E27" s="36"/>
      <c r="F27" s="37">
        <v>6</v>
      </c>
      <c r="G27" s="74">
        <f t="shared" si="2"/>
        <v>3.2432432432432434</v>
      </c>
      <c r="H27" s="37">
        <v>42.5</v>
      </c>
      <c r="I27" s="37">
        <v>36.1</v>
      </c>
      <c r="J27" s="37">
        <v>44.1</v>
      </c>
      <c r="K27" s="39">
        <v>40.1</v>
      </c>
      <c r="L27" s="39">
        <v>36.9</v>
      </c>
      <c r="M27" s="39">
        <v>38.6</v>
      </c>
      <c r="N27" s="43">
        <v>47.4</v>
      </c>
      <c r="O27" s="43">
        <v>43.1</v>
      </c>
      <c r="P27" s="43">
        <v>34.5</v>
      </c>
      <c r="Q27" s="43">
        <v>40.1</v>
      </c>
      <c r="R27" s="43">
        <v>35.700000000000003</v>
      </c>
      <c r="S27" s="43">
        <v>40.299999999999997</v>
      </c>
      <c r="T27" s="43">
        <v>35.6</v>
      </c>
      <c r="U27" s="43">
        <v>37.6</v>
      </c>
      <c r="V27" s="43">
        <v>33.4</v>
      </c>
    </row>
    <row r="28" spans="1:22" x14ac:dyDescent="0.15">
      <c r="A28" s="35" t="s">
        <v>24</v>
      </c>
      <c r="B28" s="42"/>
      <c r="C28" s="42"/>
      <c r="D28" s="42"/>
      <c r="E28" s="36"/>
      <c r="F28" s="37">
        <v>26</v>
      </c>
      <c r="G28" s="74">
        <f t="shared" si="2"/>
        <v>14.054054054054054</v>
      </c>
      <c r="H28" s="37">
        <v>8.6</v>
      </c>
      <c r="I28" s="37">
        <v>9</v>
      </c>
      <c r="J28" s="37">
        <v>8.6</v>
      </c>
      <c r="K28" s="39">
        <v>7.8</v>
      </c>
      <c r="L28" s="39">
        <v>7.4</v>
      </c>
      <c r="M28" s="39">
        <v>11.2</v>
      </c>
      <c r="N28" s="43">
        <v>10.1</v>
      </c>
      <c r="O28" s="43">
        <v>6.2</v>
      </c>
      <c r="P28" s="43">
        <v>9.6999999999999993</v>
      </c>
      <c r="Q28" s="43">
        <v>8.5</v>
      </c>
      <c r="R28" s="43">
        <v>10.8</v>
      </c>
      <c r="S28" s="43">
        <v>7.9</v>
      </c>
      <c r="T28" s="43">
        <v>6.4</v>
      </c>
      <c r="U28" s="43">
        <v>6.1</v>
      </c>
      <c r="V28" s="43">
        <v>7.6</v>
      </c>
    </row>
    <row r="29" spans="1:22" x14ac:dyDescent="0.15">
      <c r="A29" s="160" t="s">
        <v>25</v>
      </c>
      <c r="B29" s="161"/>
      <c r="C29" s="42"/>
      <c r="D29" s="42"/>
      <c r="E29" s="36"/>
      <c r="F29" s="37">
        <v>37</v>
      </c>
      <c r="G29" s="74">
        <f t="shared" si="2"/>
        <v>20</v>
      </c>
      <c r="H29" s="37">
        <v>13</v>
      </c>
      <c r="I29" s="37">
        <v>13.4</v>
      </c>
      <c r="J29" s="37">
        <v>12.6</v>
      </c>
      <c r="K29" s="39">
        <v>12.4</v>
      </c>
      <c r="L29" s="39">
        <v>16.3</v>
      </c>
      <c r="M29" s="39">
        <v>12.4</v>
      </c>
      <c r="N29" s="43">
        <v>17.100000000000001</v>
      </c>
      <c r="O29" s="43">
        <v>13.6</v>
      </c>
      <c r="P29" s="43">
        <v>14.5</v>
      </c>
      <c r="Q29" s="43">
        <v>14.6</v>
      </c>
      <c r="R29" s="43">
        <v>14.8</v>
      </c>
      <c r="S29" s="43">
        <v>13.8</v>
      </c>
      <c r="T29" s="43">
        <v>15.4</v>
      </c>
      <c r="U29" s="43">
        <v>14.4</v>
      </c>
      <c r="V29" s="43">
        <v>13.1</v>
      </c>
    </row>
    <row r="30" spans="1:22" x14ac:dyDescent="0.15">
      <c r="A30" s="35" t="s">
        <v>26</v>
      </c>
      <c r="B30" s="42"/>
      <c r="C30" s="42"/>
      <c r="D30" s="42"/>
      <c r="E30" s="36"/>
      <c r="F30" s="37">
        <v>12</v>
      </c>
      <c r="G30" s="74">
        <f t="shared" si="2"/>
        <v>6.4864864864864868</v>
      </c>
      <c r="H30" s="37">
        <v>2.8</v>
      </c>
      <c r="I30" s="37">
        <v>4</v>
      </c>
      <c r="J30" s="37">
        <v>2.4</v>
      </c>
      <c r="K30" s="39">
        <v>3.4</v>
      </c>
      <c r="L30" s="39">
        <v>3.5</v>
      </c>
      <c r="M30" s="39">
        <v>4.5999999999999996</v>
      </c>
      <c r="N30" s="43">
        <v>1.8</v>
      </c>
      <c r="O30" s="43">
        <v>4</v>
      </c>
      <c r="P30" s="43">
        <v>7.7</v>
      </c>
      <c r="Q30" s="43">
        <v>5</v>
      </c>
      <c r="R30" s="43">
        <v>6</v>
      </c>
      <c r="S30" s="43">
        <v>5</v>
      </c>
      <c r="T30" s="43">
        <v>7.4</v>
      </c>
      <c r="U30" s="43">
        <v>2.5</v>
      </c>
      <c r="V30" s="43">
        <v>4.3</v>
      </c>
    </row>
    <row r="31" spans="1:22" x14ac:dyDescent="0.15">
      <c r="A31" s="35" t="s">
        <v>155</v>
      </c>
      <c r="B31" s="42"/>
      <c r="C31" s="42"/>
      <c r="D31" s="42"/>
      <c r="E31" s="36"/>
      <c r="F31" s="37">
        <v>4</v>
      </c>
      <c r="G31" s="74">
        <f t="shared" si="2"/>
        <v>2.1621621621621623</v>
      </c>
      <c r="H31" s="37">
        <v>2.2000000000000002</v>
      </c>
      <c r="I31" s="37">
        <v>1.2</v>
      </c>
      <c r="J31" s="37">
        <v>3.2</v>
      </c>
      <c r="K31" s="39">
        <v>3.1</v>
      </c>
      <c r="L31" s="39">
        <v>0.4</v>
      </c>
      <c r="M31" s="39">
        <v>2</v>
      </c>
      <c r="N31" s="43">
        <v>2.1</v>
      </c>
      <c r="O31" s="43">
        <v>1.4</v>
      </c>
      <c r="P31" s="43"/>
      <c r="Q31" s="43"/>
      <c r="R31" s="43"/>
      <c r="S31" s="43"/>
      <c r="T31" s="43"/>
      <c r="U31" s="43"/>
      <c r="V31" s="43"/>
    </row>
    <row r="32" spans="1:22" x14ac:dyDescent="0.15">
      <c r="A32" s="59" t="s">
        <v>154</v>
      </c>
      <c r="B32" s="60"/>
      <c r="C32" s="60"/>
      <c r="D32" s="60"/>
      <c r="E32" s="61"/>
      <c r="F32" s="37">
        <v>0</v>
      </c>
      <c r="G32" s="74">
        <f t="shared" si="2"/>
        <v>0</v>
      </c>
      <c r="H32" s="37">
        <v>0.3</v>
      </c>
      <c r="I32" s="37">
        <v>8.4</v>
      </c>
      <c r="J32" s="37">
        <v>0.3</v>
      </c>
      <c r="K32" s="39">
        <v>0.3</v>
      </c>
      <c r="L32" s="39">
        <v>0.4</v>
      </c>
      <c r="M32" s="39">
        <v>0</v>
      </c>
      <c r="N32" s="43">
        <v>0.3</v>
      </c>
      <c r="O32" s="43">
        <v>0</v>
      </c>
      <c r="P32" s="43">
        <v>0</v>
      </c>
      <c r="Q32" s="43">
        <v>0</v>
      </c>
      <c r="R32" s="43">
        <v>0.3</v>
      </c>
      <c r="S32" s="43">
        <v>0</v>
      </c>
      <c r="T32" s="43">
        <v>0.5</v>
      </c>
      <c r="U32" s="43">
        <v>1</v>
      </c>
      <c r="V32" s="43">
        <v>0.2</v>
      </c>
    </row>
    <row r="33" spans="1:22" x14ac:dyDescent="0.15">
      <c r="A33" s="59" t="s">
        <v>153</v>
      </c>
      <c r="B33" s="60"/>
      <c r="C33" s="60"/>
      <c r="D33" s="42"/>
      <c r="E33" s="36"/>
      <c r="F33" s="37">
        <v>5</v>
      </c>
      <c r="G33" s="74">
        <f t="shared" si="2"/>
        <v>2.7027027027027026</v>
      </c>
      <c r="H33" s="37">
        <v>1.5</v>
      </c>
      <c r="I33" s="37">
        <v>1.2</v>
      </c>
      <c r="J33" s="37">
        <v>0.5</v>
      </c>
      <c r="K33" s="39">
        <v>2.8</v>
      </c>
      <c r="L33" s="39">
        <v>1.1000000000000001</v>
      </c>
      <c r="M33" s="39">
        <v>0.9</v>
      </c>
      <c r="N33" s="43">
        <v>1.5</v>
      </c>
      <c r="O33" s="43">
        <v>2.2999999999999998</v>
      </c>
      <c r="P33" s="43">
        <v>2.9</v>
      </c>
      <c r="Q33" s="43">
        <v>2.1</v>
      </c>
      <c r="R33" s="43">
        <v>3.7</v>
      </c>
      <c r="S33" s="43">
        <v>1.6</v>
      </c>
      <c r="T33" s="43">
        <v>2.1</v>
      </c>
      <c r="U33" s="43">
        <v>2.8</v>
      </c>
      <c r="V33" s="43">
        <v>2.7</v>
      </c>
    </row>
    <row r="34" spans="1:22" x14ac:dyDescent="0.15">
      <c r="A34" s="35" t="s">
        <v>150</v>
      </c>
      <c r="B34" s="42"/>
      <c r="C34" s="42"/>
      <c r="D34" s="42"/>
      <c r="E34" s="36"/>
      <c r="F34" s="37">
        <v>16</v>
      </c>
      <c r="G34" s="74">
        <f t="shared" si="2"/>
        <v>8.6486486486486491</v>
      </c>
      <c r="H34" s="37">
        <v>7.1</v>
      </c>
      <c r="I34" s="37">
        <v>3.4</v>
      </c>
      <c r="J34" s="37">
        <v>3.5</v>
      </c>
      <c r="K34" s="39">
        <v>5.2</v>
      </c>
      <c r="L34" s="39">
        <v>6</v>
      </c>
      <c r="M34" s="39">
        <v>4.5999999999999996</v>
      </c>
      <c r="N34" s="43">
        <v>4.3</v>
      </c>
      <c r="O34" s="43">
        <v>6.8</v>
      </c>
      <c r="P34" s="43">
        <v>10.9</v>
      </c>
      <c r="Q34" s="43">
        <v>11.1</v>
      </c>
      <c r="R34" s="43">
        <v>10.8</v>
      </c>
      <c r="S34" s="43">
        <v>11.9</v>
      </c>
      <c r="T34" s="43">
        <v>17.600000000000001</v>
      </c>
      <c r="U34" s="43">
        <v>14.4</v>
      </c>
      <c r="V34" s="43">
        <v>18.399999999999999</v>
      </c>
    </row>
    <row r="35" spans="1:22" x14ac:dyDescent="0.15">
      <c r="A35" s="59" t="s">
        <v>152</v>
      </c>
      <c r="B35" s="60"/>
      <c r="C35" s="60"/>
      <c r="D35" s="60"/>
      <c r="E35" s="36"/>
      <c r="F35" s="37">
        <v>13</v>
      </c>
      <c r="G35" s="74">
        <f t="shared" si="2"/>
        <v>7.0270270270270272</v>
      </c>
      <c r="H35" s="37">
        <v>4.5999999999999996</v>
      </c>
      <c r="I35" s="37">
        <v>3.7</v>
      </c>
      <c r="J35" s="37">
        <v>4.5999999999999996</v>
      </c>
      <c r="K35" s="39">
        <v>4.9000000000000004</v>
      </c>
      <c r="L35" s="39">
        <v>5.3</v>
      </c>
      <c r="M35" s="39">
        <v>4.9000000000000004</v>
      </c>
      <c r="N35" s="43">
        <v>3.6</v>
      </c>
      <c r="O35" s="43">
        <v>2.5</v>
      </c>
      <c r="P35" s="43">
        <v>4.4000000000000004</v>
      </c>
      <c r="Q35" s="43">
        <v>3.8</v>
      </c>
      <c r="R35" s="43">
        <v>1</v>
      </c>
      <c r="S35" s="43">
        <v>3.8</v>
      </c>
      <c r="T35" s="43">
        <v>2.7</v>
      </c>
      <c r="U35" s="43">
        <v>3</v>
      </c>
      <c r="V35" s="43">
        <v>4.0999999999999996</v>
      </c>
    </row>
    <row r="36" spans="1:22" x14ac:dyDescent="0.15">
      <c r="A36" s="59" t="s">
        <v>171</v>
      </c>
      <c r="B36" s="60"/>
      <c r="C36" s="60"/>
      <c r="D36" s="60"/>
      <c r="E36" s="36"/>
      <c r="F36" s="37">
        <v>9</v>
      </c>
      <c r="G36" s="74">
        <f t="shared" si="2"/>
        <v>4.8648648648648649</v>
      </c>
      <c r="H36" s="37">
        <v>0.9</v>
      </c>
      <c r="I36" s="37">
        <v>1.2</v>
      </c>
      <c r="J36" s="37">
        <v>0.3</v>
      </c>
      <c r="K36" s="39">
        <v>2.1</v>
      </c>
      <c r="L36" s="39">
        <v>2.1</v>
      </c>
      <c r="M36" s="39"/>
      <c r="N36" s="43"/>
      <c r="O36" s="43"/>
      <c r="P36" s="43"/>
      <c r="Q36" s="43"/>
      <c r="R36" s="43"/>
      <c r="S36" s="43"/>
      <c r="T36" s="43"/>
      <c r="U36" s="43"/>
      <c r="V36" s="43"/>
    </row>
    <row r="37" spans="1:22" x14ac:dyDescent="0.15">
      <c r="A37" s="59" t="s">
        <v>151</v>
      </c>
      <c r="B37" s="60"/>
      <c r="C37" s="60"/>
      <c r="D37" s="42"/>
      <c r="E37" s="36"/>
      <c r="F37" s="37">
        <v>25</v>
      </c>
      <c r="G37" s="74">
        <f t="shared" si="2"/>
        <v>13.513513513513514</v>
      </c>
      <c r="H37" s="37">
        <v>5.9</v>
      </c>
      <c r="I37" s="37">
        <v>7.2</v>
      </c>
      <c r="J37" s="37">
        <v>5.6</v>
      </c>
      <c r="K37" s="39">
        <v>5.4</v>
      </c>
      <c r="L37" s="39">
        <v>7.8</v>
      </c>
      <c r="M37" s="39">
        <v>6.6</v>
      </c>
      <c r="N37" s="43">
        <v>3</v>
      </c>
      <c r="O37" s="43">
        <v>5.0999999999999996</v>
      </c>
      <c r="P37" s="43">
        <v>2.1</v>
      </c>
      <c r="Q37" s="43">
        <v>2.6</v>
      </c>
      <c r="R37" s="43">
        <v>2.7</v>
      </c>
      <c r="S37" s="43">
        <v>1.6</v>
      </c>
      <c r="T37" s="43">
        <v>0.8</v>
      </c>
      <c r="U37" s="43">
        <v>2.8</v>
      </c>
      <c r="V37" s="43">
        <v>2.2999999999999998</v>
      </c>
    </row>
    <row r="38" spans="1:22" x14ac:dyDescent="0.15">
      <c r="A38" s="35" t="s">
        <v>149</v>
      </c>
      <c r="B38" s="42"/>
      <c r="C38" s="42"/>
      <c r="D38" s="42"/>
      <c r="E38" s="36"/>
      <c r="F38" s="37">
        <v>2</v>
      </c>
      <c r="G38" s="74">
        <f t="shared" si="2"/>
        <v>1.0810810810810811</v>
      </c>
      <c r="H38" s="37">
        <v>1.9</v>
      </c>
      <c r="I38" s="37">
        <v>1.9</v>
      </c>
      <c r="J38" s="37">
        <v>1.9</v>
      </c>
      <c r="K38" s="39">
        <v>1.3</v>
      </c>
      <c r="L38" s="39">
        <v>2.1</v>
      </c>
      <c r="M38" s="39">
        <v>1.8</v>
      </c>
      <c r="N38" s="43">
        <v>1.2</v>
      </c>
      <c r="O38" s="43">
        <v>5.0999999999999996</v>
      </c>
      <c r="P38" s="43">
        <v>3.8</v>
      </c>
      <c r="Q38" s="43">
        <v>2.9</v>
      </c>
      <c r="R38" s="43">
        <v>3.7</v>
      </c>
      <c r="S38" s="43">
        <v>3.8</v>
      </c>
      <c r="T38" s="43">
        <v>3.7</v>
      </c>
      <c r="U38" s="43">
        <v>3</v>
      </c>
      <c r="V38" s="43">
        <v>1.2</v>
      </c>
    </row>
    <row r="39" spans="1:22" x14ac:dyDescent="0.15">
      <c r="A39" s="167" t="s">
        <v>4</v>
      </c>
      <c r="B39" s="168"/>
      <c r="C39" s="168"/>
      <c r="D39" s="168"/>
      <c r="E39" s="169"/>
      <c r="F39" s="37">
        <f t="shared" ref="F39:P39" si="3">SUM(F25:F38)</f>
        <v>185</v>
      </c>
      <c r="G39" s="37">
        <f t="shared" si="3"/>
        <v>100.00000000000001</v>
      </c>
      <c r="H39" s="37">
        <f>SUM(H25:H38)</f>
        <v>100.00000000000001</v>
      </c>
      <c r="I39" s="37">
        <f>SUM(I25:I38)</f>
        <v>99.700000000000031</v>
      </c>
      <c r="J39" s="37">
        <f>SUM(J25:J38)</f>
        <v>99.999999999999986</v>
      </c>
      <c r="K39" s="71">
        <f t="shared" si="3"/>
        <v>100.2</v>
      </c>
      <c r="L39" s="71">
        <f t="shared" si="3"/>
        <v>99.899999999999991</v>
      </c>
      <c r="M39" s="68">
        <f t="shared" si="3"/>
        <v>100</v>
      </c>
      <c r="N39" s="65">
        <f t="shared" si="3"/>
        <v>99.999999999999972</v>
      </c>
      <c r="O39" s="65">
        <f t="shared" si="3"/>
        <v>99.999999999999986</v>
      </c>
      <c r="P39" s="65">
        <f t="shared" si="3"/>
        <v>100.00000000000001</v>
      </c>
      <c r="Q39" s="65">
        <v>100</v>
      </c>
      <c r="R39" s="65">
        <v>100</v>
      </c>
      <c r="S39" s="65">
        <v>100</v>
      </c>
      <c r="T39" s="65">
        <v>100</v>
      </c>
      <c r="U39" s="65">
        <v>100</v>
      </c>
      <c r="V39" s="65">
        <v>100</v>
      </c>
    </row>
    <row r="41" spans="1:22" ht="18.75" customHeight="1" x14ac:dyDescent="0.15">
      <c r="A41" s="26" t="s">
        <v>156</v>
      </c>
    </row>
    <row r="42" spans="1:22" x14ac:dyDescent="0.15">
      <c r="A42" s="27"/>
      <c r="B42" s="28"/>
      <c r="C42" s="29" t="s">
        <v>188</v>
      </c>
      <c r="D42" s="29" t="s">
        <v>188</v>
      </c>
      <c r="E42" s="29" t="s">
        <v>184</v>
      </c>
      <c r="F42" s="29" t="s">
        <v>182</v>
      </c>
      <c r="G42" s="29" t="s">
        <v>180</v>
      </c>
      <c r="H42" s="29" t="s">
        <v>178</v>
      </c>
      <c r="I42" s="29" t="s">
        <v>170</v>
      </c>
      <c r="J42" s="29" t="s">
        <v>168</v>
      </c>
      <c r="K42" s="29" t="s">
        <v>165</v>
      </c>
      <c r="L42" s="29" t="s">
        <v>139</v>
      </c>
      <c r="M42" s="29" t="s">
        <v>121</v>
      </c>
      <c r="N42" s="29" t="s">
        <v>107</v>
      </c>
      <c r="O42" s="29" t="s">
        <v>99</v>
      </c>
      <c r="P42" s="29" t="s">
        <v>5</v>
      </c>
      <c r="Q42" s="29" t="s">
        <v>6</v>
      </c>
      <c r="R42" s="29" t="s">
        <v>7</v>
      </c>
      <c r="S42" s="29" t="s">
        <v>8</v>
      </c>
    </row>
    <row r="43" spans="1:22" x14ac:dyDescent="0.15">
      <c r="A43" s="31"/>
      <c r="B43" s="32"/>
      <c r="C43" s="33" t="s">
        <v>119</v>
      </c>
      <c r="D43" s="33" t="s">
        <v>9</v>
      </c>
      <c r="E43" s="33" t="s">
        <v>9</v>
      </c>
      <c r="F43" s="33" t="s">
        <v>9</v>
      </c>
      <c r="G43" s="33" t="s">
        <v>9</v>
      </c>
      <c r="H43" s="33" t="s">
        <v>9</v>
      </c>
      <c r="I43" s="33" t="s">
        <v>9</v>
      </c>
      <c r="J43" s="33" t="s">
        <v>9</v>
      </c>
      <c r="K43" s="34" t="s">
        <v>9</v>
      </c>
      <c r="L43" s="34" t="s">
        <v>9</v>
      </c>
      <c r="M43" s="34" t="s">
        <v>9</v>
      </c>
      <c r="N43" s="34" t="s">
        <v>9</v>
      </c>
      <c r="O43" s="34" t="s">
        <v>9</v>
      </c>
      <c r="P43" s="34" t="s">
        <v>9</v>
      </c>
      <c r="Q43" s="34" t="s">
        <v>9</v>
      </c>
      <c r="R43" s="34" t="s">
        <v>9</v>
      </c>
      <c r="S43" s="34" t="s">
        <v>9</v>
      </c>
    </row>
    <row r="44" spans="1:22" x14ac:dyDescent="0.15">
      <c r="A44" s="160" t="s">
        <v>142</v>
      </c>
      <c r="B44" s="162"/>
      <c r="C44" s="37">
        <v>5</v>
      </c>
      <c r="D44" s="74">
        <f t="shared" ref="D44:D49" si="4">C44/$C$50*100</f>
        <v>2.9940119760479043</v>
      </c>
      <c r="E44" s="37">
        <v>34.9</v>
      </c>
      <c r="F44" s="37">
        <v>36</v>
      </c>
      <c r="G44" s="37">
        <v>34.799999999999997</v>
      </c>
      <c r="H44" s="43">
        <v>34.1</v>
      </c>
      <c r="I44" s="43">
        <v>32.799999999999997</v>
      </c>
      <c r="J44" s="37">
        <v>37.299999999999997</v>
      </c>
      <c r="K44" s="39">
        <v>59.6</v>
      </c>
      <c r="L44" s="39">
        <v>57.2</v>
      </c>
      <c r="M44" s="39"/>
      <c r="N44" s="39"/>
      <c r="O44" s="39"/>
      <c r="P44" s="39"/>
      <c r="Q44" s="39"/>
      <c r="R44" s="39"/>
      <c r="S44" s="39"/>
    </row>
    <row r="45" spans="1:22" x14ac:dyDescent="0.15">
      <c r="A45" s="160" t="s">
        <v>141</v>
      </c>
      <c r="B45" s="162"/>
      <c r="C45" s="37">
        <v>3</v>
      </c>
      <c r="D45" s="74">
        <f t="shared" si="4"/>
        <v>1.7964071856287425</v>
      </c>
      <c r="E45" s="37">
        <v>34.9</v>
      </c>
      <c r="F45" s="37">
        <v>37</v>
      </c>
      <c r="G45" s="37">
        <v>33</v>
      </c>
      <c r="H45" s="43">
        <v>36.299999999999997</v>
      </c>
      <c r="I45" s="43">
        <v>35.200000000000003</v>
      </c>
      <c r="J45" s="39">
        <v>45</v>
      </c>
      <c r="K45" s="39">
        <v>64.099999999999994</v>
      </c>
      <c r="L45" s="39">
        <v>58.3</v>
      </c>
      <c r="M45" s="39">
        <v>60.8</v>
      </c>
      <c r="N45" s="39">
        <v>52.8</v>
      </c>
      <c r="O45" s="39">
        <v>54.8</v>
      </c>
      <c r="P45" s="39">
        <v>58.6</v>
      </c>
      <c r="Q45" s="39">
        <v>51.8</v>
      </c>
      <c r="R45" s="39">
        <v>55.5</v>
      </c>
      <c r="S45" s="39">
        <v>43.4</v>
      </c>
    </row>
    <row r="46" spans="1:22" x14ac:dyDescent="0.15">
      <c r="A46" s="160" t="s">
        <v>166</v>
      </c>
      <c r="B46" s="162"/>
      <c r="C46" s="37">
        <v>16</v>
      </c>
      <c r="D46" s="74">
        <f t="shared" si="4"/>
        <v>9.5808383233532943</v>
      </c>
      <c r="E46" s="37">
        <v>2.5</v>
      </c>
      <c r="F46" s="37">
        <v>2.6</v>
      </c>
      <c r="G46" s="37">
        <v>2.6</v>
      </c>
      <c r="H46" s="43">
        <v>2.2000000000000002</v>
      </c>
      <c r="I46" s="43">
        <v>1.9</v>
      </c>
      <c r="J46" s="37">
        <v>10.1</v>
      </c>
      <c r="K46" s="39">
        <v>11.2</v>
      </c>
      <c r="L46" s="39"/>
      <c r="M46" s="39"/>
      <c r="N46" s="39"/>
      <c r="O46" s="39"/>
      <c r="P46" s="39"/>
      <c r="Q46" s="39"/>
      <c r="R46" s="39"/>
      <c r="S46" s="39"/>
    </row>
    <row r="47" spans="1:22" x14ac:dyDescent="0.15">
      <c r="A47" s="59" t="s">
        <v>171</v>
      </c>
      <c r="B47" s="61"/>
      <c r="C47" s="37">
        <v>87</v>
      </c>
      <c r="D47" s="74">
        <f t="shared" si="4"/>
        <v>52.095808383233532</v>
      </c>
      <c r="E47" s="37">
        <v>14.7</v>
      </c>
      <c r="F47" s="37">
        <v>13</v>
      </c>
      <c r="G47" s="37">
        <v>17.899999999999999</v>
      </c>
      <c r="H47" s="43">
        <v>17.600000000000001</v>
      </c>
      <c r="I47" s="43">
        <v>20.399999999999999</v>
      </c>
      <c r="J47" s="37"/>
      <c r="K47" s="39"/>
      <c r="L47" s="39"/>
      <c r="M47" s="39"/>
      <c r="N47" s="39"/>
      <c r="O47" s="39"/>
      <c r="P47" s="39"/>
      <c r="Q47" s="39"/>
      <c r="R47" s="39"/>
      <c r="S47" s="39"/>
    </row>
    <row r="48" spans="1:22" x14ac:dyDescent="0.15">
      <c r="A48" s="59" t="s">
        <v>172</v>
      </c>
      <c r="B48" s="61"/>
      <c r="C48" s="37">
        <v>51</v>
      </c>
      <c r="D48" s="74">
        <f t="shared" si="4"/>
        <v>30.538922155688624</v>
      </c>
      <c r="E48" s="37">
        <v>10.3</v>
      </c>
      <c r="F48" s="37">
        <v>10.5</v>
      </c>
      <c r="G48" s="37">
        <v>8.4</v>
      </c>
      <c r="H48" s="43">
        <v>7.8</v>
      </c>
      <c r="I48" s="43">
        <v>7.6</v>
      </c>
      <c r="J48" s="37"/>
      <c r="K48" s="39"/>
      <c r="L48" s="39"/>
      <c r="M48" s="39"/>
      <c r="N48" s="39"/>
      <c r="O48" s="39"/>
      <c r="P48" s="39"/>
      <c r="Q48" s="39"/>
      <c r="R48" s="39"/>
      <c r="S48" s="39"/>
    </row>
    <row r="49" spans="1:22" x14ac:dyDescent="0.15">
      <c r="A49" s="160" t="s">
        <v>19</v>
      </c>
      <c r="B49" s="162"/>
      <c r="C49" s="37">
        <v>5</v>
      </c>
      <c r="D49" s="74">
        <f t="shared" si="4"/>
        <v>2.9940119760479043</v>
      </c>
      <c r="E49" s="37">
        <v>2.7</v>
      </c>
      <c r="F49" s="37">
        <v>0.9</v>
      </c>
      <c r="G49" s="37">
        <v>3.3</v>
      </c>
      <c r="H49" s="43">
        <v>1.9</v>
      </c>
      <c r="I49" s="43">
        <v>2.1</v>
      </c>
      <c r="J49" s="37">
        <v>7.6</v>
      </c>
      <c r="K49" s="39">
        <v>15.8</v>
      </c>
      <c r="L49" s="39"/>
      <c r="M49" s="39"/>
      <c r="N49" s="39"/>
      <c r="O49" s="39"/>
      <c r="P49" s="39"/>
      <c r="Q49" s="39"/>
      <c r="R49" s="39"/>
      <c r="S49" s="39"/>
    </row>
    <row r="50" spans="1:22" s="62" customFormat="1" ht="12.75" customHeight="1" x14ac:dyDescent="0.15">
      <c r="A50" s="167" t="s">
        <v>4</v>
      </c>
      <c r="B50" s="169"/>
      <c r="C50" s="70">
        <f t="shared" ref="C50:J50" si="5">SUM(C44:C49)</f>
        <v>167</v>
      </c>
      <c r="D50" s="70">
        <f t="shared" si="5"/>
        <v>100</v>
      </c>
      <c r="E50" s="70">
        <f t="shared" si="5"/>
        <v>100</v>
      </c>
      <c r="F50" s="70">
        <f t="shared" si="5"/>
        <v>100</v>
      </c>
      <c r="G50" s="70">
        <f t="shared" si="5"/>
        <v>99.999999999999986</v>
      </c>
      <c r="H50" s="72">
        <f t="shared" si="5"/>
        <v>99.90000000000002</v>
      </c>
      <c r="I50" s="72">
        <f t="shared" si="5"/>
        <v>100</v>
      </c>
      <c r="J50" s="70">
        <f t="shared" si="5"/>
        <v>99.999999999999986</v>
      </c>
      <c r="K50" s="70"/>
      <c r="L50" s="63">
        <f>SUM(L44:L45)</f>
        <v>115.5</v>
      </c>
      <c r="M50" s="63">
        <f>SUM(M44:M45)</f>
        <v>60.8</v>
      </c>
      <c r="N50" s="63">
        <f t="shared" ref="N50:S50" si="6">SUM(N44:N45)</f>
        <v>52.8</v>
      </c>
      <c r="O50" s="63">
        <f t="shared" si="6"/>
        <v>54.8</v>
      </c>
      <c r="P50" s="63">
        <f t="shared" si="6"/>
        <v>58.6</v>
      </c>
      <c r="Q50" s="63">
        <f t="shared" si="6"/>
        <v>51.8</v>
      </c>
      <c r="R50" s="63">
        <f t="shared" si="6"/>
        <v>55.5</v>
      </c>
      <c r="S50" s="63">
        <f t="shared" si="6"/>
        <v>43.4</v>
      </c>
    </row>
    <row r="52" spans="1:22" ht="18.75" customHeight="1" x14ac:dyDescent="0.15">
      <c r="A52" s="26" t="s">
        <v>143</v>
      </c>
    </row>
    <row r="53" spans="1:22" x14ac:dyDescent="0.15">
      <c r="A53" s="27"/>
      <c r="B53" s="40"/>
      <c r="C53" s="28"/>
      <c r="D53" s="29" t="s">
        <v>188</v>
      </c>
      <c r="E53" s="29" t="s">
        <v>188</v>
      </c>
      <c r="F53" s="29" t="s">
        <v>184</v>
      </c>
      <c r="G53" s="29" t="s">
        <v>182</v>
      </c>
      <c r="H53" s="29" t="s">
        <v>180</v>
      </c>
      <c r="I53" s="29" t="s">
        <v>178</v>
      </c>
      <c r="J53" s="29" t="s">
        <v>170</v>
      </c>
      <c r="K53" s="29" t="s">
        <v>168</v>
      </c>
      <c r="L53" s="29" t="s">
        <v>165</v>
      </c>
      <c r="M53" s="29" t="s">
        <v>139</v>
      </c>
      <c r="N53" s="29" t="s">
        <v>121</v>
      </c>
      <c r="O53" s="29" t="s">
        <v>107</v>
      </c>
      <c r="P53" s="29" t="s">
        <v>99</v>
      </c>
      <c r="Q53" s="29" t="s">
        <v>5</v>
      </c>
      <c r="R53" s="29" t="s">
        <v>6</v>
      </c>
      <c r="S53" s="29" t="s">
        <v>7</v>
      </c>
      <c r="T53" s="29" t="s">
        <v>8</v>
      </c>
    </row>
    <row r="54" spans="1:22" x14ac:dyDescent="0.15">
      <c r="A54" s="31"/>
      <c r="B54" s="41"/>
      <c r="C54" s="32"/>
      <c r="D54" s="33" t="s">
        <v>119</v>
      </c>
      <c r="E54" s="33" t="s">
        <v>9</v>
      </c>
      <c r="F54" s="33" t="s">
        <v>9</v>
      </c>
      <c r="G54" s="33" t="s">
        <v>9</v>
      </c>
      <c r="H54" s="33" t="s">
        <v>9</v>
      </c>
      <c r="I54" s="33" t="s">
        <v>9</v>
      </c>
      <c r="J54" s="33" t="s">
        <v>9</v>
      </c>
      <c r="K54" s="33" t="s">
        <v>9</v>
      </c>
      <c r="L54" s="34" t="s">
        <v>9</v>
      </c>
      <c r="M54" s="34" t="s">
        <v>9</v>
      </c>
      <c r="N54" s="34" t="s">
        <v>9</v>
      </c>
      <c r="O54" s="34" t="s">
        <v>9</v>
      </c>
      <c r="P54" s="34" t="s">
        <v>9</v>
      </c>
      <c r="Q54" s="34" t="s">
        <v>9</v>
      </c>
      <c r="R54" s="34" t="s">
        <v>9</v>
      </c>
      <c r="S54" s="34" t="s">
        <v>9</v>
      </c>
      <c r="T54" s="34" t="s">
        <v>9</v>
      </c>
    </row>
    <row r="55" spans="1:22" x14ac:dyDescent="0.15">
      <c r="A55" s="31" t="s">
        <v>173</v>
      </c>
      <c r="B55" s="41"/>
      <c r="C55" s="32"/>
      <c r="D55" s="33">
        <v>36</v>
      </c>
      <c r="E55" s="74">
        <f t="shared" ref="E55:E60" si="7">D55/$D$61*100</f>
        <v>18.181818181818183</v>
      </c>
      <c r="F55" s="33">
        <v>7.9</v>
      </c>
      <c r="G55" s="33">
        <v>13.7</v>
      </c>
      <c r="H55" s="33">
        <v>12</v>
      </c>
      <c r="I55" s="73">
        <v>9.5</v>
      </c>
      <c r="J55" s="73">
        <v>14.3</v>
      </c>
      <c r="K55" s="33"/>
      <c r="L55" s="34"/>
      <c r="M55" s="34"/>
      <c r="N55" s="34"/>
      <c r="O55" s="34"/>
      <c r="P55" s="34"/>
      <c r="Q55" s="34"/>
      <c r="R55" s="34"/>
      <c r="S55" s="34"/>
      <c r="T55" s="34"/>
    </row>
    <row r="56" spans="1:22" x14ac:dyDescent="0.15">
      <c r="A56" s="160" t="s">
        <v>41</v>
      </c>
      <c r="B56" s="161"/>
      <c r="C56" s="162"/>
      <c r="D56" s="37">
        <v>99</v>
      </c>
      <c r="E56" s="74">
        <f t="shared" si="7"/>
        <v>50</v>
      </c>
      <c r="F56" s="37">
        <v>42.3</v>
      </c>
      <c r="G56" s="37">
        <v>35.799999999999997</v>
      </c>
      <c r="H56" s="37">
        <v>38.4</v>
      </c>
      <c r="I56" s="43">
        <v>34.200000000000003</v>
      </c>
      <c r="J56" s="43">
        <v>32.6</v>
      </c>
      <c r="K56" s="37">
        <v>37.9</v>
      </c>
      <c r="L56" s="43">
        <v>38.299999999999997</v>
      </c>
      <c r="M56" s="43">
        <v>33.799999999999997</v>
      </c>
      <c r="N56" s="43">
        <v>31</v>
      </c>
      <c r="O56" s="43">
        <v>34.9</v>
      </c>
      <c r="P56" s="43">
        <v>33</v>
      </c>
      <c r="Q56" s="43">
        <v>39.299999999999997</v>
      </c>
      <c r="R56" s="43">
        <v>34.4</v>
      </c>
      <c r="S56" s="43">
        <v>27.1</v>
      </c>
      <c r="T56" s="43">
        <v>28</v>
      </c>
    </row>
    <row r="57" spans="1:22" x14ac:dyDescent="0.15">
      <c r="A57" s="160" t="s">
        <v>43</v>
      </c>
      <c r="B57" s="161"/>
      <c r="C57" s="162"/>
      <c r="D57" s="37">
        <v>3</v>
      </c>
      <c r="E57" s="74">
        <f t="shared" si="7"/>
        <v>1.5151515151515151</v>
      </c>
      <c r="F57" s="37">
        <v>29.8</v>
      </c>
      <c r="G57" s="37">
        <v>29.7</v>
      </c>
      <c r="H57" s="37">
        <v>25.9</v>
      </c>
      <c r="I57" s="43">
        <v>32.6</v>
      </c>
      <c r="J57" s="43">
        <v>27.2</v>
      </c>
      <c r="K57" s="37">
        <v>38.5</v>
      </c>
      <c r="L57" s="43">
        <v>32.200000000000003</v>
      </c>
      <c r="M57" s="43">
        <v>28.9</v>
      </c>
      <c r="N57" s="43">
        <v>33.4</v>
      </c>
      <c r="O57" s="43">
        <v>30.5</v>
      </c>
      <c r="P57" s="43">
        <v>30.3</v>
      </c>
      <c r="Q57" s="43">
        <v>29.5</v>
      </c>
      <c r="R57" s="43">
        <v>30.3</v>
      </c>
      <c r="S57" s="43">
        <v>31.6</v>
      </c>
      <c r="T57" s="43">
        <v>30.3</v>
      </c>
    </row>
    <row r="58" spans="1:22" x14ac:dyDescent="0.15">
      <c r="A58" s="160" t="s">
        <v>44</v>
      </c>
      <c r="B58" s="161"/>
      <c r="C58" s="162"/>
      <c r="D58" s="37">
        <v>55</v>
      </c>
      <c r="E58" s="74">
        <f t="shared" si="7"/>
        <v>27.777777777777779</v>
      </c>
      <c r="F58" s="37">
        <v>18.100000000000001</v>
      </c>
      <c r="G58" s="37">
        <v>18.399999999999999</v>
      </c>
      <c r="H58" s="37">
        <v>20.6</v>
      </c>
      <c r="I58" s="43">
        <v>20.7</v>
      </c>
      <c r="J58" s="43">
        <v>22.2</v>
      </c>
      <c r="K58" s="39">
        <v>15</v>
      </c>
      <c r="L58" s="43">
        <v>18.2</v>
      </c>
      <c r="M58" s="43">
        <v>20.100000000000001</v>
      </c>
      <c r="N58" s="43">
        <v>24.1</v>
      </c>
      <c r="O58" s="43">
        <v>20.100000000000001</v>
      </c>
      <c r="P58" s="43">
        <v>20.5</v>
      </c>
      <c r="Q58" s="43">
        <v>18</v>
      </c>
      <c r="R58" s="43">
        <v>23.1</v>
      </c>
      <c r="S58" s="43">
        <v>28.4</v>
      </c>
      <c r="T58" s="43">
        <v>24.2</v>
      </c>
    </row>
    <row r="59" spans="1:22" x14ac:dyDescent="0.15">
      <c r="A59" s="160" t="s">
        <v>42</v>
      </c>
      <c r="B59" s="161"/>
      <c r="C59" s="162"/>
      <c r="D59" s="37">
        <v>5</v>
      </c>
      <c r="E59" s="74">
        <f t="shared" si="7"/>
        <v>2.5252525252525251</v>
      </c>
      <c r="F59" s="37">
        <v>1.6</v>
      </c>
      <c r="G59" s="37">
        <v>1.7</v>
      </c>
      <c r="H59" s="37">
        <v>2.5</v>
      </c>
      <c r="I59" s="43">
        <v>2.7</v>
      </c>
      <c r="J59" s="43">
        <v>3.6</v>
      </c>
      <c r="K59" s="37">
        <v>4.9000000000000004</v>
      </c>
      <c r="L59" s="43">
        <v>6.7</v>
      </c>
      <c r="M59" s="43">
        <v>7.2</v>
      </c>
      <c r="N59" s="43">
        <v>5.6</v>
      </c>
      <c r="O59" s="43">
        <v>8.9</v>
      </c>
      <c r="P59" s="43">
        <v>7.4</v>
      </c>
      <c r="Q59" s="43">
        <v>7.9</v>
      </c>
      <c r="R59" s="43">
        <v>7.4</v>
      </c>
      <c r="S59" s="43">
        <v>8.3000000000000007</v>
      </c>
      <c r="T59" s="43">
        <v>13.1</v>
      </c>
    </row>
    <row r="60" spans="1:22" x14ac:dyDescent="0.15">
      <c r="A60" s="35" t="s">
        <v>19</v>
      </c>
      <c r="B60" s="42"/>
      <c r="C60" s="36"/>
      <c r="D60" s="37">
        <v>0</v>
      </c>
      <c r="E60" s="74">
        <f t="shared" si="7"/>
        <v>0</v>
      </c>
      <c r="F60" s="37">
        <v>0.3</v>
      </c>
      <c r="G60" s="37">
        <v>0.7</v>
      </c>
      <c r="H60" s="37">
        <v>0.6</v>
      </c>
      <c r="I60" s="43">
        <v>0.3</v>
      </c>
      <c r="J60" s="43">
        <v>0</v>
      </c>
      <c r="K60" s="37">
        <v>3.7</v>
      </c>
      <c r="L60" s="43">
        <v>4.5999999999999996</v>
      </c>
      <c r="M60" s="43">
        <v>10</v>
      </c>
      <c r="N60" s="43">
        <v>5.9</v>
      </c>
      <c r="O60" s="43">
        <v>5.6</v>
      </c>
      <c r="P60" s="43">
        <v>8.8000000000000007</v>
      </c>
      <c r="Q60" s="43">
        <v>5.3</v>
      </c>
      <c r="R60" s="43">
        <v>5</v>
      </c>
      <c r="S60" s="43">
        <v>4.5999999999999996</v>
      </c>
      <c r="T60" s="43">
        <v>4.3</v>
      </c>
    </row>
    <row r="61" spans="1:22" x14ac:dyDescent="0.15">
      <c r="A61" s="167" t="s">
        <v>4</v>
      </c>
      <c r="B61" s="168"/>
      <c r="C61" s="169"/>
      <c r="D61" s="37">
        <f t="shared" ref="D61:J61" si="8">SUM(D55:D60)</f>
        <v>198</v>
      </c>
      <c r="E61" s="37">
        <f t="shared" si="8"/>
        <v>100.00000000000001</v>
      </c>
      <c r="F61" s="37">
        <f t="shared" si="8"/>
        <v>99.999999999999986</v>
      </c>
      <c r="G61" s="37">
        <f t="shared" si="8"/>
        <v>100</v>
      </c>
      <c r="H61" s="37">
        <f t="shared" si="8"/>
        <v>100</v>
      </c>
      <c r="I61" s="65">
        <f t="shared" si="8"/>
        <v>100.00000000000001</v>
      </c>
      <c r="J61" s="65">
        <f t="shared" si="8"/>
        <v>99.9</v>
      </c>
      <c r="K61" s="37">
        <f>SUM(K56:K60)</f>
        <v>100.00000000000001</v>
      </c>
      <c r="L61" s="45">
        <f>SUM(L56:L60)</f>
        <v>100</v>
      </c>
      <c r="M61" s="45">
        <f>SUM(M56:M60)</f>
        <v>100</v>
      </c>
      <c r="N61" s="45">
        <f>SUM(N56:N60)</f>
        <v>100</v>
      </c>
      <c r="O61" s="45">
        <f>SUM(O56:O60)</f>
        <v>100</v>
      </c>
      <c r="P61" s="45">
        <v>100</v>
      </c>
      <c r="Q61" s="45">
        <v>100</v>
      </c>
      <c r="R61" s="45">
        <v>100</v>
      </c>
      <c r="S61" s="45">
        <v>100</v>
      </c>
      <c r="T61" s="45">
        <v>100</v>
      </c>
    </row>
    <row r="63" spans="1:22" ht="18.75" customHeight="1" x14ac:dyDescent="0.15">
      <c r="A63" s="26" t="s">
        <v>144</v>
      </c>
    </row>
    <row r="64" spans="1:22" x14ac:dyDescent="0.15">
      <c r="A64" s="27"/>
      <c r="B64" s="40"/>
      <c r="C64" s="40"/>
      <c r="D64" s="40"/>
      <c r="E64" s="28"/>
      <c r="F64" s="29" t="s">
        <v>188</v>
      </c>
      <c r="G64" s="29" t="s">
        <v>188</v>
      </c>
      <c r="H64" s="29" t="s">
        <v>184</v>
      </c>
      <c r="I64" s="29" t="s">
        <v>182</v>
      </c>
      <c r="J64" s="29" t="s">
        <v>180</v>
      </c>
      <c r="K64" s="29" t="s">
        <v>178</v>
      </c>
      <c r="L64" s="29" t="s">
        <v>170</v>
      </c>
      <c r="M64" s="29" t="s">
        <v>168</v>
      </c>
      <c r="N64" s="29" t="s">
        <v>165</v>
      </c>
      <c r="O64" s="29" t="s">
        <v>139</v>
      </c>
      <c r="P64" s="29" t="s">
        <v>121</v>
      </c>
      <c r="Q64" s="29" t="s">
        <v>107</v>
      </c>
      <c r="R64" s="29" t="s">
        <v>99</v>
      </c>
      <c r="S64" s="29" t="s">
        <v>5</v>
      </c>
      <c r="T64" s="29" t="s">
        <v>6</v>
      </c>
      <c r="U64" s="29" t="s">
        <v>7</v>
      </c>
      <c r="V64" s="29" t="s">
        <v>8</v>
      </c>
    </row>
    <row r="65" spans="1:22" x14ac:dyDescent="0.15">
      <c r="A65" s="31"/>
      <c r="B65" s="41"/>
      <c r="C65" s="41"/>
      <c r="D65" s="41"/>
      <c r="E65" s="32"/>
      <c r="F65" s="33" t="s">
        <v>119</v>
      </c>
      <c r="G65" s="33" t="s">
        <v>9</v>
      </c>
      <c r="H65" s="33" t="s">
        <v>9</v>
      </c>
      <c r="I65" s="33" t="s">
        <v>9</v>
      </c>
      <c r="J65" s="33" t="s">
        <v>9</v>
      </c>
      <c r="K65" s="33" t="s">
        <v>9</v>
      </c>
      <c r="L65" s="33" t="s">
        <v>9</v>
      </c>
      <c r="M65" s="33" t="s">
        <v>9</v>
      </c>
      <c r="N65" s="34" t="s">
        <v>9</v>
      </c>
      <c r="O65" s="34" t="s">
        <v>9</v>
      </c>
      <c r="P65" s="34" t="s">
        <v>9</v>
      </c>
      <c r="Q65" s="34" t="s">
        <v>9</v>
      </c>
      <c r="R65" s="34" t="s">
        <v>9</v>
      </c>
      <c r="S65" s="34" t="s">
        <v>9</v>
      </c>
      <c r="T65" s="34" t="s">
        <v>9</v>
      </c>
      <c r="U65" s="34" t="s">
        <v>9</v>
      </c>
      <c r="V65" s="34" t="s">
        <v>9</v>
      </c>
    </row>
    <row r="66" spans="1:22" x14ac:dyDescent="0.15">
      <c r="A66" s="160" t="s">
        <v>45</v>
      </c>
      <c r="B66" s="161"/>
      <c r="C66" s="161"/>
      <c r="D66" s="161"/>
      <c r="E66" s="36"/>
      <c r="F66" s="37">
        <v>106</v>
      </c>
      <c r="G66" s="74">
        <f>F66/$F$81*100</f>
        <v>18.661971830985916</v>
      </c>
      <c r="H66" s="37">
        <v>13.3</v>
      </c>
      <c r="I66" s="37">
        <v>13.6</v>
      </c>
      <c r="J66" s="37">
        <v>13.5</v>
      </c>
      <c r="K66" s="43">
        <v>12.9</v>
      </c>
      <c r="L66" s="43">
        <v>14.5</v>
      </c>
      <c r="M66" s="37">
        <v>15.5</v>
      </c>
      <c r="N66" s="43">
        <v>14.4</v>
      </c>
      <c r="O66" s="43">
        <v>13.7</v>
      </c>
      <c r="P66" s="43">
        <v>13.7</v>
      </c>
      <c r="Q66" s="43">
        <v>14.7</v>
      </c>
      <c r="R66" s="43">
        <v>13.6</v>
      </c>
      <c r="S66" s="43">
        <v>11</v>
      </c>
      <c r="T66" s="43">
        <v>12.6</v>
      </c>
      <c r="U66" s="43">
        <v>8.8000000000000007</v>
      </c>
      <c r="V66" s="43">
        <v>13.1</v>
      </c>
    </row>
    <row r="67" spans="1:22" x14ac:dyDescent="0.15">
      <c r="A67" s="35" t="s">
        <v>157</v>
      </c>
      <c r="B67" s="42"/>
      <c r="C67" s="42"/>
      <c r="D67" s="42"/>
      <c r="E67" s="36"/>
      <c r="F67" s="37">
        <v>36</v>
      </c>
      <c r="G67" s="74">
        <f t="shared" ref="G67:G80" si="9">F67/$F$81*100</f>
        <v>6.3380281690140841</v>
      </c>
      <c r="H67" s="37">
        <v>4.9000000000000004</v>
      </c>
      <c r="I67" s="37">
        <v>4.0999999999999996</v>
      </c>
      <c r="J67" s="37">
        <v>4.8</v>
      </c>
      <c r="K67" s="43">
        <v>6</v>
      </c>
      <c r="L67" s="43">
        <v>5.0999999999999996</v>
      </c>
      <c r="M67" s="37">
        <v>6.5</v>
      </c>
      <c r="N67" s="43">
        <v>6.1</v>
      </c>
      <c r="O67" s="43">
        <v>4.5999999999999996</v>
      </c>
      <c r="P67" s="43">
        <v>2.2999999999999998</v>
      </c>
      <c r="Q67" s="43">
        <v>2.7</v>
      </c>
      <c r="R67" s="43">
        <v>2.2000000000000002</v>
      </c>
      <c r="S67" s="43">
        <v>2.6</v>
      </c>
      <c r="T67" s="43">
        <v>1.4</v>
      </c>
      <c r="U67" s="43">
        <v>1.7</v>
      </c>
      <c r="V67" s="43">
        <v>1.3</v>
      </c>
    </row>
    <row r="68" spans="1:22" x14ac:dyDescent="0.15">
      <c r="A68" s="160" t="s">
        <v>47</v>
      </c>
      <c r="B68" s="161"/>
      <c r="C68" s="161"/>
      <c r="D68" s="47"/>
      <c r="E68" s="48"/>
      <c r="F68" s="49">
        <v>98</v>
      </c>
      <c r="G68" s="74">
        <f t="shared" si="9"/>
        <v>17.253521126760564</v>
      </c>
      <c r="H68" s="49">
        <v>15.9</v>
      </c>
      <c r="I68" s="49">
        <v>15.5</v>
      </c>
      <c r="J68" s="49">
        <v>18.3</v>
      </c>
      <c r="K68" s="66">
        <v>16</v>
      </c>
      <c r="L68" s="66">
        <v>17.3</v>
      </c>
      <c r="M68" s="49">
        <v>18.5</v>
      </c>
      <c r="N68" s="66">
        <v>15.4</v>
      </c>
      <c r="O68" s="66">
        <v>15.1</v>
      </c>
      <c r="P68" s="66">
        <v>16.3</v>
      </c>
      <c r="Q68" s="66">
        <v>15.1</v>
      </c>
      <c r="R68" s="66">
        <v>16.100000000000001</v>
      </c>
      <c r="S68" s="66">
        <v>17.399999999999999</v>
      </c>
      <c r="T68" s="66">
        <v>18.5</v>
      </c>
      <c r="U68" s="66">
        <v>13.5</v>
      </c>
      <c r="V68" s="66">
        <v>15.8</v>
      </c>
    </row>
    <row r="69" spans="1:22" x14ac:dyDescent="0.15">
      <c r="A69" s="35" t="s">
        <v>48</v>
      </c>
      <c r="B69" s="42"/>
      <c r="C69" s="42"/>
      <c r="D69" s="42"/>
      <c r="E69" s="36"/>
      <c r="F69" s="37">
        <v>21</v>
      </c>
      <c r="G69" s="74">
        <f t="shared" si="9"/>
        <v>3.697183098591549</v>
      </c>
      <c r="H69" s="37">
        <v>2.6</v>
      </c>
      <c r="I69" s="37">
        <v>2.6</v>
      </c>
      <c r="J69" s="37">
        <v>1.9</v>
      </c>
      <c r="K69" s="43">
        <v>1.5</v>
      </c>
      <c r="L69" s="43">
        <v>2.5</v>
      </c>
      <c r="M69" s="37">
        <v>2.4</v>
      </c>
      <c r="N69" s="43">
        <v>1.8</v>
      </c>
      <c r="O69" s="43">
        <v>2.8</v>
      </c>
      <c r="P69" s="43">
        <v>3.1</v>
      </c>
      <c r="Q69" s="43">
        <v>2.2999999999999998</v>
      </c>
      <c r="R69" s="43">
        <v>2.9</v>
      </c>
      <c r="S69" s="43">
        <v>3.1</v>
      </c>
      <c r="T69" s="43">
        <v>2.5</v>
      </c>
      <c r="U69" s="43">
        <v>1.2</v>
      </c>
      <c r="V69" s="43">
        <v>3</v>
      </c>
    </row>
    <row r="70" spans="1:22" x14ac:dyDescent="0.15">
      <c r="A70" s="35" t="s">
        <v>49</v>
      </c>
      <c r="B70" s="42"/>
      <c r="C70" s="42"/>
      <c r="D70" s="42"/>
      <c r="E70" s="36"/>
      <c r="F70" s="37">
        <v>21</v>
      </c>
      <c r="G70" s="74">
        <f t="shared" si="9"/>
        <v>3.697183098591549</v>
      </c>
      <c r="H70" s="37">
        <v>2.2000000000000002</v>
      </c>
      <c r="I70" s="37">
        <v>0.9</v>
      </c>
      <c r="J70" s="37">
        <v>1.9</v>
      </c>
      <c r="K70" s="43">
        <v>2.2000000000000002</v>
      </c>
      <c r="L70" s="43">
        <v>0.9</v>
      </c>
      <c r="M70" s="37">
        <v>0.8</v>
      </c>
      <c r="N70" s="43">
        <v>1.9</v>
      </c>
      <c r="O70" s="43">
        <v>1.2</v>
      </c>
      <c r="P70" s="43">
        <v>1.8</v>
      </c>
      <c r="Q70" s="43">
        <v>1.8</v>
      </c>
      <c r="R70" s="43">
        <v>1.6</v>
      </c>
      <c r="S70" s="43">
        <v>4.0999999999999996</v>
      </c>
      <c r="T70" s="43">
        <v>3.2</v>
      </c>
      <c r="U70" s="43">
        <v>1.2</v>
      </c>
      <c r="V70" s="43">
        <v>1.8</v>
      </c>
    </row>
    <row r="71" spans="1:22" x14ac:dyDescent="0.15">
      <c r="A71" s="35" t="s">
        <v>50</v>
      </c>
      <c r="B71" s="42"/>
      <c r="C71" s="42"/>
      <c r="D71" s="42"/>
      <c r="E71" s="36"/>
      <c r="F71" s="37">
        <v>19</v>
      </c>
      <c r="G71" s="74">
        <f t="shared" si="9"/>
        <v>3.345070422535211</v>
      </c>
      <c r="H71" s="37">
        <v>2.2000000000000002</v>
      </c>
      <c r="I71" s="37">
        <v>1.2</v>
      </c>
      <c r="J71" s="37">
        <v>1.9</v>
      </c>
      <c r="K71" s="43">
        <v>2.2999999999999998</v>
      </c>
      <c r="L71" s="43">
        <v>1.6</v>
      </c>
      <c r="M71" s="37">
        <v>1.9</v>
      </c>
      <c r="N71" s="43">
        <v>2.4</v>
      </c>
      <c r="O71" s="43">
        <v>2.9</v>
      </c>
      <c r="P71" s="43">
        <v>2.7</v>
      </c>
      <c r="Q71" s="43">
        <v>3.4</v>
      </c>
      <c r="R71" s="43">
        <v>2.8</v>
      </c>
      <c r="S71" s="43">
        <v>2.2999999999999998</v>
      </c>
      <c r="T71" s="43">
        <v>1.9</v>
      </c>
      <c r="U71" s="43">
        <v>1.4</v>
      </c>
      <c r="V71" s="43">
        <v>2.2999999999999998</v>
      </c>
    </row>
    <row r="72" spans="1:22" x14ac:dyDescent="0.15">
      <c r="A72" s="160" t="s">
        <v>51</v>
      </c>
      <c r="B72" s="161"/>
      <c r="C72" s="161"/>
      <c r="D72" s="161"/>
      <c r="E72" s="36"/>
      <c r="F72" s="37">
        <v>164</v>
      </c>
      <c r="G72" s="74">
        <f t="shared" si="9"/>
        <v>28.87323943661972</v>
      </c>
      <c r="H72" s="37">
        <v>19</v>
      </c>
      <c r="I72" s="37">
        <v>19.5</v>
      </c>
      <c r="J72" s="37">
        <v>17.7</v>
      </c>
      <c r="K72" s="43">
        <v>19.600000000000001</v>
      </c>
      <c r="L72" s="43">
        <v>17.899999999999999</v>
      </c>
      <c r="M72" s="37">
        <v>17.100000000000001</v>
      </c>
      <c r="N72" s="43">
        <v>19.399999999999999</v>
      </c>
      <c r="O72" s="43">
        <v>21.8</v>
      </c>
      <c r="P72" s="43">
        <v>18.5</v>
      </c>
      <c r="Q72" s="43">
        <v>20.5</v>
      </c>
      <c r="R72" s="43">
        <v>20.5</v>
      </c>
      <c r="S72" s="43">
        <v>19.7</v>
      </c>
      <c r="T72" s="43">
        <v>18.5</v>
      </c>
      <c r="U72" s="43">
        <v>34.799999999999997</v>
      </c>
      <c r="V72" s="43">
        <v>25.7</v>
      </c>
    </row>
    <row r="73" spans="1:22" x14ac:dyDescent="0.15">
      <c r="A73" s="35" t="s">
        <v>52</v>
      </c>
      <c r="B73" s="42"/>
      <c r="C73" s="42"/>
      <c r="D73" s="42"/>
      <c r="E73" s="36"/>
      <c r="F73" s="37">
        <v>28</v>
      </c>
      <c r="G73" s="74">
        <f t="shared" si="9"/>
        <v>4.929577464788732</v>
      </c>
      <c r="H73" s="37">
        <v>3.7</v>
      </c>
      <c r="I73" s="37">
        <v>3.9</v>
      </c>
      <c r="J73" s="37">
        <v>2.8</v>
      </c>
      <c r="K73" s="43">
        <v>3.5</v>
      </c>
      <c r="L73" s="43">
        <v>4.3</v>
      </c>
      <c r="M73" s="37">
        <v>3.6</v>
      </c>
      <c r="N73" s="43">
        <v>5.6</v>
      </c>
      <c r="O73" s="43">
        <v>5.6</v>
      </c>
      <c r="P73" s="43">
        <v>4.5</v>
      </c>
      <c r="Q73" s="43">
        <v>5.2</v>
      </c>
      <c r="R73" s="43">
        <v>4.5999999999999996</v>
      </c>
      <c r="S73" s="43">
        <v>2.9</v>
      </c>
      <c r="T73" s="43">
        <v>6.2</v>
      </c>
      <c r="U73" s="43">
        <v>3.6</v>
      </c>
      <c r="V73" s="43">
        <v>5.9</v>
      </c>
    </row>
    <row r="74" spans="1:22" x14ac:dyDescent="0.15">
      <c r="A74" s="160" t="s">
        <v>53</v>
      </c>
      <c r="B74" s="161"/>
      <c r="C74" s="161"/>
      <c r="D74" s="42"/>
      <c r="E74" s="36"/>
      <c r="F74" s="37">
        <v>7</v>
      </c>
      <c r="G74" s="74">
        <f t="shared" si="9"/>
        <v>1.232394366197183</v>
      </c>
      <c r="H74" s="37">
        <v>18.100000000000001</v>
      </c>
      <c r="I74" s="37">
        <v>20.2</v>
      </c>
      <c r="J74" s="37">
        <v>20.2</v>
      </c>
      <c r="K74" s="43">
        <v>18.899999999999999</v>
      </c>
      <c r="L74" s="43">
        <v>18.8</v>
      </c>
      <c r="M74" s="37">
        <v>21.7</v>
      </c>
      <c r="N74" s="43">
        <v>20.7</v>
      </c>
      <c r="O74" s="43">
        <v>20.399999999999999</v>
      </c>
      <c r="P74" s="43">
        <v>24.4</v>
      </c>
      <c r="Q74" s="43">
        <v>24.3</v>
      </c>
      <c r="R74" s="43">
        <v>22.4</v>
      </c>
      <c r="S74" s="43">
        <v>22.6</v>
      </c>
      <c r="T74" s="43">
        <v>22.7</v>
      </c>
      <c r="U74" s="43">
        <v>30.6</v>
      </c>
      <c r="V74" s="43">
        <v>28.5</v>
      </c>
    </row>
    <row r="75" spans="1:22" x14ac:dyDescent="0.15">
      <c r="A75" s="35" t="s">
        <v>158</v>
      </c>
      <c r="B75" s="42"/>
      <c r="C75" s="42"/>
      <c r="D75" s="42"/>
      <c r="E75" s="36"/>
      <c r="F75" s="37">
        <v>4</v>
      </c>
      <c r="G75" s="74">
        <f t="shared" si="9"/>
        <v>0.70422535211267612</v>
      </c>
      <c r="H75" s="37">
        <v>9.4</v>
      </c>
      <c r="I75" s="37">
        <v>10.7</v>
      </c>
      <c r="J75" s="37">
        <v>9.3000000000000007</v>
      </c>
      <c r="K75" s="43">
        <v>8.6999999999999993</v>
      </c>
      <c r="L75" s="43">
        <v>8.3000000000000007</v>
      </c>
      <c r="M75" s="37">
        <v>6.4</v>
      </c>
      <c r="N75" s="43">
        <v>7.8</v>
      </c>
      <c r="O75" s="43">
        <v>5.3</v>
      </c>
      <c r="P75" s="43">
        <v>6.2</v>
      </c>
      <c r="Q75" s="43">
        <v>3.7</v>
      </c>
      <c r="R75" s="43">
        <v>5.9</v>
      </c>
      <c r="S75" s="43">
        <v>5.8</v>
      </c>
      <c r="T75" s="43">
        <v>4.0999999999999996</v>
      </c>
      <c r="U75" s="43"/>
      <c r="V75" s="43"/>
    </row>
    <row r="76" spans="1:22" x14ac:dyDescent="0.15">
      <c r="A76" s="35" t="s">
        <v>55</v>
      </c>
      <c r="B76" s="42"/>
      <c r="C76" s="42"/>
      <c r="D76" s="42"/>
      <c r="E76" s="36"/>
      <c r="F76" s="37">
        <v>30</v>
      </c>
      <c r="G76" s="74">
        <f t="shared" si="9"/>
        <v>5.28169014084507</v>
      </c>
      <c r="H76" s="37">
        <v>4.5</v>
      </c>
      <c r="I76" s="37">
        <v>2.7</v>
      </c>
      <c r="J76" s="37">
        <v>3.3</v>
      </c>
      <c r="K76" s="43">
        <v>3</v>
      </c>
      <c r="L76" s="43">
        <v>3.4</v>
      </c>
      <c r="M76" s="37">
        <v>4.2</v>
      </c>
      <c r="N76" s="43">
        <v>3.1</v>
      </c>
      <c r="O76" s="43">
        <v>4</v>
      </c>
      <c r="P76" s="43">
        <v>4.2</v>
      </c>
      <c r="Q76" s="43">
        <v>4.2</v>
      </c>
      <c r="R76" s="43">
        <v>5.6</v>
      </c>
      <c r="S76" s="43">
        <v>5.8</v>
      </c>
      <c r="T76" s="43">
        <v>5.7</v>
      </c>
      <c r="U76" s="43"/>
      <c r="V76" s="43"/>
    </row>
    <row r="77" spans="1:22" x14ac:dyDescent="0.15">
      <c r="A77" s="35" t="s">
        <v>174</v>
      </c>
      <c r="B77" s="42"/>
      <c r="C77" s="42"/>
      <c r="D77" s="42"/>
      <c r="E77" s="36"/>
      <c r="F77" s="37">
        <v>2</v>
      </c>
      <c r="G77" s="74">
        <f t="shared" si="9"/>
        <v>0.35211267605633806</v>
      </c>
      <c r="H77" s="37">
        <v>0.2</v>
      </c>
      <c r="I77" s="37">
        <v>0.2</v>
      </c>
      <c r="J77" s="37">
        <v>0.3</v>
      </c>
      <c r="K77" s="43">
        <v>0.4</v>
      </c>
      <c r="L77" s="43">
        <v>0.1</v>
      </c>
      <c r="M77" s="37"/>
      <c r="N77" s="43"/>
      <c r="O77" s="43"/>
      <c r="P77" s="43"/>
      <c r="Q77" s="43"/>
      <c r="R77" s="43"/>
      <c r="S77" s="43"/>
      <c r="T77" s="43"/>
      <c r="U77" s="43"/>
      <c r="V77" s="43"/>
    </row>
    <row r="78" spans="1:22" x14ac:dyDescent="0.15">
      <c r="A78" s="35" t="s">
        <v>175</v>
      </c>
      <c r="B78" s="42"/>
      <c r="C78" s="42"/>
      <c r="D78" s="42"/>
      <c r="E78" s="36"/>
      <c r="F78" s="37">
        <v>15</v>
      </c>
      <c r="G78" s="74">
        <f t="shared" si="9"/>
        <v>2.640845070422535</v>
      </c>
      <c r="H78" s="37">
        <v>1.7</v>
      </c>
      <c r="I78" s="37">
        <v>1.6</v>
      </c>
      <c r="J78" s="37">
        <v>1.9</v>
      </c>
      <c r="K78" s="43">
        <v>1.7</v>
      </c>
      <c r="L78" s="43">
        <v>2.4</v>
      </c>
      <c r="M78" s="37"/>
      <c r="N78" s="43"/>
      <c r="O78" s="43"/>
      <c r="P78" s="43"/>
      <c r="Q78" s="43"/>
      <c r="R78" s="43"/>
      <c r="S78" s="43"/>
      <c r="T78" s="43"/>
      <c r="U78" s="43"/>
      <c r="V78" s="43"/>
    </row>
    <row r="79" spans="1:22" x14ac:dyDescent="0.15">
      <c r="A79" s="35" t="s">
        <v>176</v>
      </c>
      <c r="B79" s="42"/>
      <c r="C79" s="42"/>
      <c r="D79" s="42"/>
      <c r="E79" s="36"/>
      <c r="F79" s="37">
        <v>16</v>
      </c>
      <c r="G79" s="74">
        <f t="shared" si="9"/>
        <v>2.8169014084507045</v>
      </c>
      <c r="H79" s="37">
        <v>1.3</v>
      </c>
      <c r="I79" s="37">
        <v>1.4</v>
      </c>
      <c r="J79" s="37">
        <v>0.8</v>
      </c>
      <c r="K79" s="43">
        <v>1.3</v>
      </c>
      <c r="L79" s="43">
        <v>1.4</v>
      </c>
      <c r="M79" s="37"/>
      <c r="N79" s="43"/>
      <c r="O79" s="43"/>
      <c r="P79" s="43"/>
      <c r="Q79" s="43"/>
      <c r="R79" s="43"/>
      <c r="S79" s="43"/>
      <c r="T79" s="43"/>
      <c r="U79" s="43"/>
      <c r="V79" s="43"/>
    </row>
    <row r="80" spans="1:22" x14ac:dyDescent="0.15">
      <c r="A80" s="35" t="s">
        <v>19</v>
      </c>
      <c r="B80" s="42"/>
      <c r="C80" s="42"/>
      <c r="D80" s="42"/>
      <c r="E80" s="36"/>
      <c r="F80" s="37">
        <v>1</v>
      </c>
      <c r="G80" s="74">
        <f t="shared" si="9"/>
        <v>0.17605633802816903</v>
      </c>
      <c r="H80" s="37">
        <v>1</v>
      </c>
      <c r="I80" s="37">
        <v>1.9</v>
      </c>
      <c r="J80" s="37">
        <v>1.4</v>
      </c>
      <c r="K80" s="43">
        <v>2</v>
      </c>
      <c r="L80" s="43">
        <v>1.5</v>
      </c>
      <c r="M80" s="37">
        <v>1.4</v>
      </c>
      <c r="N80" s="43">
        <v>1.4</v>
      </c>
      <c r="O80" s="43">
        <v>2.6</v>
      </c>
      <c r="P80" s="43">
        <v>2.2999999999999998</v>
      </c>
      <c r="Q80" s="43">
        <v>2.1</v>
      </c>
      <c r="R80" s="43">
        <v>1.8</v>
      </c>
      <c r="S80" s="43">
        <v>2.7</v>
      </c>
      <c r="T80" s="43">
        <v>2.6</v>
      </c>
      <c r="U80" s="43">
        <v>3.3</v>
      </c>
      <c r="V80" s="43">
        <v>2.5</v>
      </c>
    </row>
    <row r="81" spans="1:22" x14ac:dyDescent="0.15">
      <c r="A81" s="167" t="s">
        <v>4</v>
      </c>
      <c r="B81" s="168"/>
      <c r="C81" s="168"/>
      <c r="D81" s="168"/>
      <c r="E81" s="169"/>
      <c r="F81" s="37">
        <f t="shared" ref="F81:Q81" si="10">SUM(F66:F80)</f>
        <v>568</v>
      </c>
      <c r="G81" s="37">
        <f t="shared" si="10"/>
        <v>100</v>
      </c>
      <c r="H81" s="37">
        <f>SUM(H66:H80)</f>
        <v>100.00000000000001</v>
      </c>
      <c r="I81" s="37">
        <f>SUM(I66:I80)</f>
        <v>100.00000000000001</v>
      </c>
      <c r="J81" s="37">
        <f>SUM(J66:J80)</f>
        <v>100</v>
      </c>
      <c r="K81" s="37">
        <f t="shared" si="10"/>
        <v>100.00000000000001</v>
      </c>
      <c r="L81" s="37">
        <f t="shared" si="10"/>
        <v>100.00000000000001</v>
      </c>
      <c r="M81" s="37">
        <f t="shared" si="10"/>
        <v>100.00000000000001</v>
      </c>
      <c r="N81" s="45">
        <f t="shared" si="10"/>
        <v>99.999999999999986</v>
      </c>
      <c r="O81" s="45">
        <f t="shared" si="10"/>
        <v>99.999999999999986</v>
      </c>
      <c r="P81" s="45">
        <f t="shared" si="10"/>
        <v>100</v>
      </c>
      <c r="Q81" s="45">
        <f t="shared" si="10"/>
        <v>99.999999999999986</v>
      </c>
      <c r="R81" s="45">
        <v>100</v>
      </c>
      <c r="S81" s="45">
        <v>100</v>
      </c>
      <c r="T81" s="45">
        <v>100</v>
      </c>
      <c r="U81" s="45">
        <v>100</v>
      </c>
      <c r="V81" s="45">
        <v>100</v>
      </c>
    </row>
    <row r="83" spans="1:22" ht="18.75" customHeight="1" x14ac:dyDescent="0.15">
      <c r="A83" s="26" t="s">
        <v>145</v>
      </c>
    </row>
    <row r="84" spans="1:22" x14ac:dyDescent="0.15">
      <c r="A84" s="27"/>
      <c r="B84" s="28"/>
      <c r="C84" s="29" t="s">
        <v>188</v>
      </c>
      <c r="D84" s="29" t="s">
        <v>188</v>
      </c>
      <c r="E84" s="29" t="s">
        <v>184</v>
      </c>
      <c r="F84" s="29" t="s">
        <v>182</v>
      </c>
      <c r="G84" s="29" t="s">
        <v>180</v>
      </c>
      <c r="H84" s="29" t="s">
        <v>178</v>
      </c>
      <c r="I84" s="29" t="s">
        <v>170</v>
      </c>
      <c r="J84" s="29" t="s">
        <v>168</v>
      </c>
      <c r="K84" s="29" t="s">
        <v>165</v>
      </c>
      <c r="L84" s="29" t="s">
        <v>139</v>
      </c>
      <c r="M84" s="29" t="s">
        <v>121</v>
      </c>
      <c r="N84" s="29" t="s">
        <v>107</v>
      </c>
      <c r="O84" s="29" t="s">
        <v>99</v>
      </c>
      <c r="P84" s="29" t="s">
        <v>5</v>
      </c>
      <c r="Q84" s="29" t="s">
        <v>6</v>
      </c>
      <c r="R84" s="29" t="s">
        <v>7</v>
      </c>
      <c r="S84" s="29" t="s">
        <v>8</v>
      </c>
    </row>
    <row r="85" spans="1:22" x14ac:dyDescent="0.15">
      <c r="A85" s="31"/>
      <c r="B85" s="32"/>
      <c r="C85" s="33" t="s">
        <v>119</v>
      </c>
      <c r="D85" s="33" t="s">
        <v>9</v>
      </c>
      <c r="E85" s="33" t="s">
        <v>9</v>
      </c>
      <c r="F85" s="33" t="s">
        <v>9</v>
      </c>
      <c r="G85" s="33" t="s">
        <v>9</v>
      </c>
      <c r="H85" s="33" t="s">
        <v>9</v>
      </c>
      <c r="I85" s="33" t="s">
        <v>9</v>
      </c>
      <c r="J85" s="33" t="s">
        <v>9</v>
      </c>
      <c r="K85" s="34" t="s">
        <v>9</v>
      </c>
      <c r="L85" s="34" t="s">
        <v>9</v>
      </c>
      <c r="M85" s="34" t="s">
        <v>9</v>
      </c>
      <c r="N85" s="34" t="s">
        <v>9</v>
      </c>
      <c r="O85" s="34" t="s">
        <v>9</v>
      </c>
      <c r="P85" s="34" t="s">
        <v>9</v>
      </c>
      <c r="Q85" s="34" t="s">
        <v>9</v>
      </c>
      <c r="R85" s="34" t="s">
        <v>9</v>
      </c>
      <c r="S85" s="34" t="s">
        <v>9</v>
      </c>
    </row>
    <row r="86" spans="1:22" x14ac:dyDescent="0.15">
      <c r="A86" s="35" t="s">
        <v>21</v>
      </c>
      <c r="B86" s="36"/>
      <c r="C86" s="37">
        <v>10</v>
      </c>
      <c r="D86" s="74">
        <f t="shared" ref="D86:D91" si="11">C86/$C$92*100</f>
        <v>5.2083333333333339</v>
      </c>
      <c r="E86" s="37">
        <v>5.3</v>
      </c>
      <c r="F86" s="37">
        <v>3.3</v>
      </c>
      <c r="G86" s="37">
        <v>4.5</v>
      </c>
      <c r="H86" s="43">
        <v>5.3</v>
      </c>
      <c r="I86" s="43">
        <v>2.5</v>
      </c>
      <c r="J86" s="37">
        <v>4.5</v>
      </c>
      <c r="K86" s="39">
        <v>1.8</v>
      </c>
      <c r="L86" s="39">
        <v>4</v>
      </c>
      <c r="M86" s="39">
        <v>2.5</v>
      </c>
      <c r="N86" s="39">
        <v>2.4</v>
      </c>
      <c r="O86" s="39">
        <v>3.4</v>
      </c>
      <c r="P86" s="39">
        <v>2.2999999999999998</v>
      </c>
      <c r="Q86" s="39">
        <v>3.6</v>
      </c>
      <c r="R86" s="39">
        <v>1.8</v>
      </c>
      <c r="S86" s="39">
        <v>3.3</v>
      </c>
    </row>
    <row r="87" spans="1:22" x14ac:dyDescent="0.15">
      <c r="A87" s="35" t="s">
        <v>23</v>
      </c>
      <c r="B87" s="36"/>
      <c r="C87" s="37">
        <v>6</v>
      </c>
      <c r="D87" s="74">
        <f t="shared" si="11"/>
        <v>3.125</v>
      </c>
      <c r="E87" s="37">
        <v>38.1</v>
      </c>
      <c r="F87" s="37">
        <v>33.1</v>
      </c>
      <c r="G87" s="37">
        <v>34.799999999999997</v>
      </c>
      <c r="H87" s="43">
        <v>34.4</v>
      </c>
      <c r="I87" s="43">
        <v>33.9</v>
      </c>
      <c r="J87" s="37">
        <v>38.700000000000003</v>
      </c>
      <c r="K87" s="39">
        <v>37.1</v>
      </c>
      <c r="L87" s="39">
        <v>31.4</v>
      </c>
      <c r="M87" s="39">
        <v>32.299999999999997</v>
      </c>
      <c r="N87" s="39">
        <v>30.4</v>
      </c>
      <c r="O87" s="39">
        <v>28.5</v>
      </c>
      <c r="P87" s="39">
        <v>33</v>
      </c>
      <c r="Q87" s="39">
        <v>27.7</v>
      </c>
      <c r="R87" s="39">
        <v>24.2</v>
      </c>
      <c r="S87" s="39">
        <v>25.1</v>
      </c>
    </row>
    <row r="88" spans="1:22" x14ac:dyDescent="0.15">
      <c r="A88" s="35" t="s">
        <v>187</v>
      </c>
      <c r="B88" s="36"/>
      <c r="C88" s="37">
        <v>9</v>
      </c>
      <c r="D88" s="74">
        <f t="shared" si="11"/>
        <v>4.6875</v>
      </c>
      <c r="E88" s="37">
        <v>0.9</v>
      </c>
      <c r="F88" s="37">
        <v>1</v>
      </c>
      <c r="G88" s="37">
        <v>0.8</v>
      </c>
      <c r="H88" s="43">
        <v>2.1</v>
      </c>
      <c r="I88" s="43">
        <v>1.4</v>
      </c>
      <c r="J88" s="37">
        <v>1.2</v>
      </c>
      <c r="K88" s="39">
        <v>0.3</v>
      </c>
      <c r="L88" s="39">
        <v>0.6</v>
      </c>
      <c r="M88" s="39">
        <v>0.3</v>
      </c>
      <c r="N88" s="39">
        <v>0.9</v>
      </c>
      <c r="O88" s="39">
        <v>1.3</v>
      </c>
      <c r="P88" s="39">
        <v>1.6</v>
      </c>
      <c r="Q88" s="39">
        <v>0.8</v>
      </c>
      <c r="R88" s="39">
        <v>1.6</v>
      </c>
      <c r="S88" s="39">
        <v>0</v>
      </c>
    </row>
    <row r="89" spans="1:22" x14ac:dyDescent="0.15">
      <c r="A89" s="35" t="s">
        <v>58</v>
      </c>
      <c r="B89" s="36"/>
      <c r="C89" s="37">
        <v>11</v>
      </c>
      <c r="D89" s="74">
        <f t="shared" si="11"/>
        <v>5.7291666666666661</v>
      </c>
      <c r="E89" s="37">
        <v>2.8</v>
      </c>
      <c r="F89" s="37">
        <v>5.4</v>
      </c>
      <c r="G89" s="37">
        <v>2.2000000000000002</v>
      </c>
      <c r="H89" s="43">
        <v>3.2</v>
      </c>
      <c r="I89" s="43">
        <v>4.3</v>
      </c>
      <c r="J89" s="37">
        <v>3.9</v>
      </c>
      <c r="K89" s="39">
        <v>3.3</v>
      </c>
      <c r="L89" s="39">
        <v>1.4</v>
      </c>
      <c r="M89" s="39">
        <v>2.2000000000000002</v>
      </c>
      <c r="N89" s="39">
        <v>3</v>
      </c>
      <c r="O89" s="39">
        <v>1.7</v>
      </c>
      <c r="P89" s="39">
        <v>1.6</v>
      </c>
      <c r="Q89" s="39">
        <v>1.1000000000000001</v>
      </c>
      <c r="R89" s="39">
        <v>2.1</v>
      </c>
      <c r="S89" s="39">
        <v>0.8</v>
      </c>
    </row>
    <row r="90" spans="1:22" x14ac:dyDescent="0.15">
      <c r="A90" s="160" t="s">
        <v>59</v>
      </c>
      <c r="B90" s="162"/>
      <c r="C90" s="37">
        <v>155</v>
      </c>
      <c r="D90" s="74">
        <f t="shared" si="11"/>
        <v>80.729166666666657</v>
      </c>
      <c r="E90" s="37">
        <v>51.3</v>
      </c>
      <c r="F90" s="37">
        <v>56.5</v>
      </c>
      <c r="G90" s="37">
        <v>56.6</v>
      </c>
      <c r="H90" s="43">
        <v>54</v>
      </c>
      <c r="I90" s="43">
        <v>56.4</v>
      </c>
      <c r="J90" s="37">
        <v>51.4</v>
      </c>
      <c r="K90" s="39">
        <v>56.9</v>
      </c>
      <c r="L90" s="39">
        <v>61.1</v>
      </c>
      <c r="M90" s="39">
        <v>60.9</v>
      </c>
      <c r="N90" s="39">
        <v>61.5</v>
      </c>
      <c r="O90" s="39">
        <v>62.8</v>
      </c>
      <c r="P90" s="39">
        <v>60.5</v>
      </c>
      <c r="Q90" s="39">
        <v>65.400000000000006</v>
      </c>
      <c r="R90" s="39">
        <v>68</v>
      </c>
      <c r="S90" s="39">
        <v>69.8</v>
      </c>
    </row>
    <row r="91" spans="1:22" x14ac:dyDescent="0.15">
      <c r="A91" s="35" t="s">
        <v>19</v>
      </c>
      <c r="B91" s="36"/>
      <c r="C91" s="37">
        <v>1</v>
      </c>
      <c r="D91" s="74">
        <f t="shared" si="11"/>
        <v>0.52083333333333326</v>
      </c>
      <c r="E91" s="37">
        <v>1.6</v>
      </c>
      <c r="F91" s="37">
        <v>0.7</v>
      </c>
      <c r="G91" s="37">
        <v>1.1000000000000001</v>
      </c>
      <c r="H91" s="43">
        <v>1.1000000000000001</v>
      </c>
      <c r="I91" s="43">
        <v>1.4</v>
      </c>
      <c r="J91" s="37">
        <v>0.3</v>
      </c>
      <c r="K91" s="39">
        <v>0.6</v>
      </c>
      <c r="L91" s="39">
        <v>1.4</v>
      </c>
      <c r="M91" s="39">
        <v>1.8</v>
      </c>
      <c r="N91" s="39">
        <v>1.8</v>
      </c>
      <c r="O91" s="39">
        <v>2.2999999999999998</v>
      </c>
      <c r="P91" s="39">
        <v>1</v>
      </c>
      <c r="Q91" s="39">
        <v>1.4</v>
      </c>
      <c r="R91" s="39">
        <v>2.2999999999999998</v>
      </c>
      <c r="S91" s="39">
        <v>1</v>
      </c>
    </row>
    <row r="92" spans="1:22" x14ac:dyDescent="0.15">
      <c r="A92" s="167" t="s">
        <v>4</v>
      </c>
      <c r="B92" s="169"/>
      <c r="C92" s="37">
        <f>SUM(C80:C91)</f>
        <v>192</v>
      </c>
      <c r="D92" s="37">
        <f>SUM(D80:D91)</f>
        <v>99.999999999999986</v>
      </c>
      <c r="E92" s="37">
        <f>SUM(E86:E91)</f>
        <v>99.999999999999986</v>
      </c>
      <c r="F92" s="37">
        <f>SUM(F86:F91)</f>
        <v>100</v>
      </c>
      <c r="G92" s="37">
        <f>SUM(G86:G91)</f>
        <v>100</v>
      </c>
      <c r="H92" s="65">
        <f>SUM(H86:H91)</f>
        <v>100.1</v>
      </c>
      <c r="I92" s="65">
        <f t="shared" ref="I92:N92" si="12">SUM(I86:I91)</f>
        <v>99.9</v>
      </c>
      <c r="J92" s="37">
        <f t="shared" si="12"/>
        <v>100</v>
      </c>
      <c r="K92" s="65">
        <f t="shared" si="12"/>
        <v>99.999999999999986</v>
      </c>
      <c r="L92" s="65">
        <f t="shared" si="12"/>
        <v>99.9</v>
      </c>
      <c r="M92" s="65">
        <f t="shared" si="12"/>
        <v>99.999999999999986</v>
      </c>
      <c r="N92" s="65">
        <f t="shared" si="12"/>
        <v>99.999999999999986</v>
      </c>
      <c r="O92" s="65">
        <v>100</v>
      </c>
      <c r="P92" s="65">
        <v>100</v>
      </c>
      <c r="Q92" s="65">
        <v>100</v>
      </c>
      <c r="R92" s="65">
        <v>100</v>
      </c>
      <c r="S92" s="65">
        <v>100</v>
      </c>
    </row>
    <row r="94" spans="1:22" ht="18.75" customHeight="1" x14ac:dyDescent="0.15">
      <c r="A94" s="26" t="s">
        <v>146</v>
      </c>
    </row>
    <row r="95" spans="1:22" x14ac:dyDescent="0.15">
      <c r="A95" s="27"/>
      <c r="B95" s="28"/>
      <c r="C95" s="29" t="s">
        <v>188</v>
      </c>
      <c r="D95" s="29" t="s">
        <v>188</v>
      </c>
      <c r="E95" s="29" t="s">
        <v>184</v>
      </c>
      <c r="F95" s="29" t="s">
        <v>182</v>
      </c>
      <c r="G95" s="29" t="s">
        <v>180</v>
      </c>
      <c r="H95" s="29" t="s">
        <v>178</v>
      </c>
      <c r="I95" s="29" t="s">
        <v>170</v>
      </c>
      <c r="J95" s="29" t="s">
        <v>168</v>
      </c>
      <c r="K95" s="29" t="s">
        <v>165</v>
      </c>
      <c r="L95" s="29" t="s">
        <v>139</v>
      </c>
      <c r="M95" s="29" t="s">
        <v>121</v>
      </c>
      <c r="N95" s="29" t="s">
        <v>107</v>
      </c>
      <c r="O95" s="29" t="s">
        <v>99</v>
      </c>
      <c r="P95" s="29" t="s">
        <v>5</v>
      </c>
      <c r="Q95" s="29" t="s">
        <v>6</v>
      </c>
      <c r="R95" s="29" t="s">
        <v>7</v>
      </c>
      <c r="S95" s="29" t="s">
        <v>8</v>
      </c>
    </row>
    <row r="96" spans="1:22" x14ac:dyDescent="0.15">
      <c r="A96" s="31"/>
      <c r="B96" s="32"/>
      <c r="C96" s="33" t="s">
        <v>119</v>
      </c>
      <c r="D96" s="33" t="s">
        <v>9</v>
      </c>
      <c r="E96" s="33" t="s">
        <v>9</v>
      </c>
      <c r="F96" s="33" t="s">
        <v>9</v>
      </c>
      <c r="G96" s="33" t="s">
        <v>9</v>
      </c>
      <c r="H96" s="33" t="s">
        <v>9</v>
      </c>
      <c r="I96" s="33" t="s">
        <v>9</v>
      </c>
      <c r="J96" s="33" t="s">
        <v>9</v>
      </c>
      <c r="K96" s="34" t="s">
        <v>9</v>
      </c>
      <c r="L96" s="34" t="s">
        <v>9</v>
      </c>
      <c r="M96" s="34" t="s">
        <v>9</v>
      </c>
      <c r="N96" s="34" t="s">
        <v>9</v>
      </c>
      <c r="O96" s="34" t="s">
        <v>9</v>
      </c>
      <c r="P96" s="34" t="s">
        <v>9</v>
      </c>
      <c r="Q96" s="34" t="s">
        <v>9</v>
      </c>
      <c r="R96" s="34" t="s">
        <v>9</v>
      </c>
      <c r="S96" s="34" t="s">
        <v>9</v>
      </c>
    </row>
    <row r="97" spans="1:21" x14ac:dyDescent="0.15">
      <c r="A97" s="160" t="s">
        <v>61</v>
      </c>
      <c r="B97" s="162"/>
      <c r="C97" s="37">
        <v>62</v>
      </c>
      <c r="D97" s="74">
        <f>C97/$C$101*100</f>
        <v>42.758620689655174</v>
      </c>
      <c r="E97" s="37">
        <v>19.399999999999999</v>
      </c>
      <c r="F97" s="37">
        <v>20.5</v>
      </c>
      <c r="G97" s="37">
        <v>20.9</v>
      </c>
      <c r="H97" s="43">
        <v>21.4</v>
      </c>
      <c r="I97" s="43">
        <v>20.399999999999999</v>
      </c>
      <c r="J97" s="39">
        <v>21</v>
      </c>
      <c r="K97" s="39">
        <v>22.2</v>
      </c>
      <c r="L97" s="39">
        <v>16.899999999999999</v>
      </c>
      <c r="M97" s="39">
        <v>12.8</v>
      </c>
      <c r="N97" s="39">
        <v>16.8</v>
      </c>
      <c r="O97" s="39">
        <v>13.3</v>
      </c>
      <c r="P97" s="39">
        <v>14.4</v>
      </c>
      <c r="Q97" s="39">
        <v>12.4</v>
      </c>
      <c r="R97" s="39">
        <v>12</v>
      </c>
      <c r="S97" s="39">
        <v>9.1999999999999993</v>
      </c>
    </row>
    <row r="98" spans="1:21" x14ac:dyDescent="0.15">
      <c r="A98" s="160" t="s">
        <v>62</v>
      </c>
      <c r="B98" s="162"/>
      <c r="C98" s="37">
        <v>7</v>
      </c>
      <c r="D98" s="74">
        <f>C98/$C$101*100</f>
        <v>4.8275862068965516</v>
      </c>
      <c r="E98" s="37">
        <v>52</v>
      </c>
      <c r="F98" s="37">
        <v>50</v>
      </c>
      <c r="G98" s="37">
        <v>55.1</v>
      </c>
      <c r="H98" s="43">
        <v>56.4</v>
      </c>
      <c r="I98" s="43">
        <v>52.5</v>
      </c>
      <c r="J98" s="37">
        <v>53.7</v>
      </c>
      <c r="K98" s="39">
        <v>52.3</v>
      </c>
      <c r="L98" s="39">
        <v>47.4</v>
      </c>
      <c r="M98" s="39">
        <v>54.7</v>
      </c>
      <c r="N98" s="39">
        <v>45.1</v>
      </c>
      <c r="O98" s="39">
        <v>46.5</v>
      </c>
      <c r="P98" s="39">
        <v>54.5</v>
      </c>
      <c r="Q98" s="39">
        <v>48.8</v>
      </c>
      <c r="R98" s="39">
        <v>48.8</v>
      </c>
      <c r="S98" s="39">
        <v>50.8</v>
      </c>
    </row>
    <row r="99" spans="1:21" x14ac:dyDescent="0.15">
      <c r="A99" s="35" t="s">
        <v>63</v>
      </c>
      <c r="B99" s="36"/>
      <c r="C99" s="37">
        <v>44</v>
      </c>
      <c r="D99" s="74">
        <f>C99/$C$101*100</f>
        <v>30.344827586206897</v>
      </c>
      <c r="E99" s="37">
        <v>16.5</v>
      </c>
      <c r="F99" s="37">
        <v>16.5</v>
      </c>
      <c r="G99" s="37">
        <v>13.1</v>
      </c>
      <c r="H99" s="43">
        <v>14.2</v>
      </c>
      <c r="I99" s="43">
        <v>15.4</v>
      </c>
      <c r="J99" s="37">
        <v>13.7</v>
      </c>
      <c r="K99" s="39">
        <v>15.5</v>
      </c>
      <c r="L99" s="39">
        <v>16.600000000000001</v>
      </c>
      <c r="M99" s="39">
        <v>18.399999999999999</v>
      </c>
      <c r="N99" s="39">
        <v>23.4</v>
      </c>
      <c r="O99" s="39">
        <v>24.3</v>
      </c>
      <c r="P99" s="39">
        <v>17.7</v>
      </c>
      <c r="Q99" s="39">
        <v>26.2</v>
      </c>
      <c r="R99" s="39">
        <v>22.5</v>
      </c>
      <c r="S99" s="39">
        <v>22.2</v>
      </c>
    </row>
    <row r="100" spans="1:21" x14ac:dyDescent="0.15">
      <c r="A100" s="35" t="s">
        <v>88</v>
      </c>
      <c r="B100" s="36"/>
      <c r="C100" s="37">
        <v>32</v>
      </c>
      <c r="D100" s="74">
        <f>C100/$C$101*100</f>
        <v>22.068965517241381</v>
      </c>
      <c r="E100" s="37">
        <v>12.1</v>
      </c>
      <c r="F100" s="37">
        <v>13</v>
      </c>
      <c r="G100" s="37">
        <v>10.9</v>
      </c>
      <c r="H100" s="43">
        <v>8</v>
      </c>
      <c r="I100" s="43">
        <v>11.8</v>
      </c>
      <c r="J100" s="37">
        <v>11.6</v>
      </c>
      <c r="K100" s="39">
        <v>10</v>
      </c>
      <c r="L100" s="39">
        <v>19.100000000000001</v>
      </c>
      <c r="M100" s="39">
        <v>14.1</v>
      </c>
      <c r="N100" s="39">
        <v>14.7</v>
      </c>
      <c r="O100" s="39">
        <v>15.9</v>
      </c>
      <c r="P100" s="39">
        <v>13.4</v>
      </c>
      <c r="Q100" s="39">
        <v>12.7</v>
      </c>
      <c r="R100" s="39">
        <v>16.7</v>
      </c>
      <c r="S100" s="39">
        <v>17.899999999999999</v>
      </c>
    </row>
    <row r="101" spans="1:21" x14ac:dyDescent="0.15">
      <c r="A101" s="167" t="s">
        <v>4</v>
      </c>
      <c r="B101" s="169"/>
      <c r="C101" s="46">
        <f t="shared" ref="C101:O101" si="13">SUM(C97:C100)</f>
        <v>145</v>
      </c>
      <c r="D101" s="46">
        <f t="shared" si="13"/>
        <v>100.00000000000001</v>
      </c>
      <c r="E101" s="46">
        <f>SUM(E97:E100)</f>
        <v>100</v>
      </c>
      <c r="F101" s="46">
        <f>SUM(F97:F100)</f>
        <v>100</v>
      </c>
      <c r="G101" s="46">
        <f>SUM(G97:G100)</f>
        <v>100</v>
      </c>
      <c r="H101" s="54">
        <f t="shared" si="13"/>
        <v>100</v>
      </c>
      <c r="I101" s="54">
        <f t="shared" si="13"/>
        <v>100.10000000000001</v>
      </c>
      <c r="J101" s="46">
        <f t="shared" si="13"/>
        <v>100</v>
      </c>
      <c r="K101" s="64">
        <f t="shared" si="13"/>
        <v>100</v>
      </c>
      <c r="L101" s="64">
        <f t="shared" si="13"/>
        <v>100</v>
      </c>
      <c r="M101" s="64">
        <f t="shared" si="13"/>
        <v>100</v>
      </c>
      <c r="N101" s="64">
        <f t="shared" si="13"/>
        <v>100.00000000000001</v>
      </c>
      <c r="O101" s="64">
        <f t="shared" si="13"/>
        <v>100</v>
      </c>
      <c r="P101" s="64">
        <v>100</v>
      </c>
      <c r="Q101" s="64">
        <v>100</v>
      </c>
      <c r="R101" s="64">
        <v>100</v>
      </c>
      <c r="S101" s="64">
        <v>100</v>
      </c>
    </row>
    <row r="103" spans="1:21" ht="18.75" customHeight="1" x14ac:dyDescent="0.15">
      <c r="A103" s="26" t="s">
        <v>159</v>
      </c>
    </row>
    <row r="104" spans="1:21" x14ac:dyDescent="0.15">
      <c r="A104" s="27"/>
      <c r="B104" s="28"/>
      <c r="C104" s="29" t="s">
        <v>188</v>
      </c>
      <c r="D104" s="29" t="s">
        <v>188</v>
      </c>
      <c r="E104" s="29" t="s">
        <v>184</v>
      </c>
      <c r="F104" s="29" t="s">
        <v>182</v>
      </c>
      <c r="G104" s="29" t="s">
        <v>180</v>
      </c>
      <c r="H104" s="29" t="s">
        <v>178</v>
      </c>
      <c r="I104" s="29" t="s">
        <v>170</v>
      </c>
      <c r="J104" s="29" t="s">
        <v>168</v>
      </c>
      <c r="K104" s="29" t="s">
        <v>165</v>
      </c>
      <c r="L104" s="29" t="s">
        <v>139</v>
      </c>
      <c r="M104" s="29" t="s">
        <v>121</v>
      </c>
      <c r="N104" s="29" t="s">
        <v>107</v>
      </c>
      <c r="O104" s="29" t="s">
        <v>99</v>
      </c>
      <c r="P104" s="29" t="s">
        <v>5</v>
      </c>
      <c r="Q104" s="29" t="s">
        <v>6</v>
      </c>
      <c r="R104" s="29" t="s">
        <v>7</v>
      </c>
      <c r="S104" s="29" t="s">
        <v>8</v>
      </c>
    </row>
    <row r="105" spans="1:21" x14ac:dyDescent="0.15">
      <c r="A105" s="31"/>
      <c r="B105" s="32"/>
      <c r="C105" s="33" t="s">
        <v>119</v>
      </c>
      <c r="D105" s="33" t="s">
        <v>9</v>
      </c>
      <c r="E105" s="33" t="s">
        <v>9</v>
      </c>
      <c r="F105" s="33" t="s">
        <v>9</v>
      </c>
      <c r="G105" s="33" t="s">
        <v>9</v>
      </c>
      <c r="H105" s="33" t="s">
        <v>9</v>
      </c>
      <c r="I105" s="33" t="s">
        <v>9</v>
      </c>
      <c r="J105" s="33" t="s">
        <v>9</v>
      </c>
      <c r="K105" s="34" t="s">
        <v>9</v>
      </c>
      <c r="L105" s="34" t="s">
        <v>9</v>
      </c>
      <c r="M105" s="34" t="s">
        <v>9</v>
      </c>
      <c r="N105" s="34" t="s">
        <v>9</v>
      </c>
      <c r="O105" s="34" t="s">
        <v>9</v>
      </c>
      <c r="P105" s="34" t="s">
        <v>9</v>
      </c>
      <c r="Q105" s="34" t="s">
        <v>9</v>
      </c>
      <c r="R105" s="34" t="s">
        <v>9</v>
      </c>
      <c r="S105" s="34" t="s">
        <v>9</v>
      </c>
    </row>
    <row r="106" spans="1:21" x14ac:dyDescent="0.15">
      <c r="A106" s="35" t="s">
        <v>160</v>
      </c>
      <c r="B106" s="36"/>
      <c r="C106" s="37">
        <v>164</v>
      </c>
      <c r="D106" s="74">
        <f>C106/$C$109*100</f>
        <v>75.576036866359445</v>
      </c>
      <c r="E106" s="37">
        <v>63.1</v>
      </c>
      <c r="F106" s="37">
        <v>68.5</v>
      </c>
      <c r="G106" s="37">
        <v>67.099999999999994</v>
      </c>
      <c r="H106" s="37">
        <v>65.599999999999994</v>
      </c>
      <c r="I106" s="37">
        <v>61.5</v>
      </c>
      <c r="J106" s="37">
        <v>65.599999999999994</v>
      </c>
      <c r="K106" s="39">
        <v>72.3</v>
      </c>
      <c r="L106" s="39">
        <v>63.3</v>
      </c>
      <c r="M106" s="39">
        <v>61.8</v>
      </c>
      <c r="N106" s="39">
        <v>57.8</v>
      </c>
      <c r="O106" s="39">
        <v>59.7</v>
      </c>
      <c r="P106" s="39">
        <v>65.3</v>
      </c>
      <c r="Q106" s="39">
        <v>67</v>
      </c>
      <c r="R106" s="39">
        <v>63.6</v>
      </c>
      <c r="S106" s="39">
        <v>50.3</v>
      </c>
    </row>
    <row r="107" spans="1:21" x14ac:dyDescent="0.15">
      <c r="A107" s="35" t="s">
        <v>161</v>
      </c>
      <c r="B107" s="36"/>
      <c r="C107" s="37">
        <v>7</v>
      </c>
      <c r="D107" s="74">
        <f>C107/$C$109*100</f>
        <v>3.225806451612903</v>
      </c>
      <c r="E107" s="37">
        <v>24.2</v>
      </c>
      <c r="F107" s="37">
        <v>21.6</v>
      </c>
      <c r="G107" s="37">
        <v>19.8</v>
      </c>
      <c r="H107" s="37">
        <v>19.2</v>
      </c>
      <c r="I107" s="37">
        <v>21.6</v>
      </c>
      <c r="J107" s="37">
        <v>21.2</v>
      </c>
      <c r="K107" s="39">
        <v>16.899999999999999</v>
      </c>
      <c r="L107" s="39">
        <v>17.3</v>
      </c>
      <c r="M107" s="39">
        <v>21.1</v>
      </c>
      <c r="N107" s="39">
        <v>26.9</v>
      </c>
      <c r="O107" s="39">
        <v>24.3</v>
      </c>
      <c r="P107" s="39">
        <v>20.6</v>
      </c>
      <c r="Q107" s="39">
        <v>19.7</v>
      </c>
      <c r="R107" s="39">
        <v>19.3</v>
      </c>
      <c r="S107" s="39">
        <v>29</v>
      </c>
    </row>
    <row r="108" spans="1:21" x14ac:dyDescent="0.15">
      <c r="A108" s="35" t="s">
        <v>88</v>
      </c>
      <c r="B108" s="36"/>
      <c r="C108" s="37">
        <v>46</v>
      </c>
      <c r="D108" s="74">
        <f>C108/$C$109*100</f>
        <v>21.198156682027651</v>
      </c>
      <c r="E108" s="37">
        <v>12.7</v>
      </c>
      <c r="F108" s="37">
        <v>9.9</v>
      </c>
      <c r="G108" s="37">
        <v>13.1</v>
      </c>
      <c r="H108" s="37">
        <v>15.2</v>
      </c>
      <c r="I108" s="37">
        <v>16.899999999999999</v>
      </c>
      <c r="J108" s="37">
        <v>13.2</v>
      </c>
      <c r="K108" s="39">
        <v>10.8</v>
      </c>
      <c r="L108" s="39">
        <v>19.399999999999999</v>
      </c>
      <c r="M108" s="39">
        <v>17.100000000000001</v>
      </c>
      <c r="N108" s="39">
        <v>15.3</v>
      </c>
      <c r="O108" s="39">
        <v>16</v>
      </c>
      <c r="P108" s="39">
        <v>14.1</v>
      </c>
      <c r="Q108" s="39">
        <v>13.3</v>
      </c>
      <c r="R108" s="39">
        <v>17.100000000000001</v>
      </c>
      <c r="S108" s="39">
        <v>20.7</v>
      </c>
    </row>
    <row r="109" spans="1:21" x14ac:dyDescent="0.15">
      <c r="A109" s="167" t="s">
        <v>4</v>
      </c>
      <c r="B109" s="169"/>
      <c r="C109" s="46">
        <f t="shared" ref="C109:O109" si="14">SUM(C106:C108)</f>
        <v>217</v>
      </c>
      <c r="D109" s="46">
        <f t="shared" si="14"/>
        <v>100</v>
      </c>
      <c r="E109" s="46">
        <f>SUM(E106:E108)</f>
        <v>100</v>
      </c>
      <c r="F109" s="46">
        <f>SUM(F106:F108)</f>
        <v>100</v>
      </c>
      <c r="G109" s="46">
        <f>SUM(G106:G108)</f>
        <v>99.999999999999986</v>
      </c>
      <c r="H109" s="46">
        <f t="shared" si="14"/>
        <v>100</v>
      </c>
      <c r="I109" s="46">
        <f t="shared" si="14"/>
        <v>100</v>
      </c>
      <c r="J109" s="46">
        <f t="shared" si="14"/>
        <v>100</v>
      </c>
      <c r="K109" s="64">
        <f t="shared" si="14"/>
        <v>99.999999999999986</v>
      </c>
      <c r="L109" s="64">
        <f t="shared" si="14"/>
        <v>100</v>
      </c>
      <c r="M109" s="64">
        <f t="shared" si="14"/>
        <v>100</v>
      </c>
      <c r="N109" s="64">
        <f t="shared" si="14"/>
        <v>99.999999999999986</v>
      </c>
      <c r="O109" s="64">
        <f t="shared" si="14"/>
        <v>100</v>
      </c>
      <c r="P109" s="64">
        <v>100</v>
      </c>
      <c r="Q109" s="64">
        <v>100</v>
      </c>
      <c r="R109" s="64">
        <v>100</v>
      </c>
      <c r="S109" s="64">
        <v>100</v>
      </c>
    </row>
    <row r="111" spans="1:21" ht="18.75" customHeight="1" x14ac:dyDescent="0.15">
      <c r="A111" s="26" t="s">
        <v>147</v>
      </c>
    </row>
    <row r="112" spans="1:21" x14ac:dyDescent="0.15">
      <c r="A112" s="27"/>
      <c r="B112" s="40"/>
      <c r="C112" s="40"/>
      <c r="D112" s="28"/>
      <c r="E112" s="29" t="s">
        <v>188</v>
      </c>
      <c r="F112" s="29" t="s">
        <v>188</v>
      </c>
      <c r="G112" s="29" t="s">
        <v>184</v>
      </c>
      <c r="H112" s="29" t="s">
        <v>182</v>
      </c>
      <c r="I112" s="29" t="s">
        <v>180</v>
      </c>
      <c r="J112" s="29" t="s">
        <v>178</v>
      </c>
      <c r="K112" s="29" t="s">
        <v>170</v>
      </c>
      <c r="L112" s="29" t="s">
        <v>168</v>
      </c>
      <c r="M112" s="29" t="s">
        <v>165</v>
      </c>
      <c r="N112" s="29" t="s">
        <v>139</v>
      </c>
      <c r="O112" s="29" t="s">
        <v>121</v>
      </c>
      <c r="P112" s="29" t="s">
        <v>107</v>
      </c>
      <c r="Q112" s="29" t="s">
        <v>99</v>
      </c>
      <c r="R112" s="29" t="s">
        <v>5</v>
      </c>
      <c r="S112" s="29" t="s">
        <v>6</v>
      </c>
      <c r="T112" s="29" t="s">
        <v>7</v>
      </c>
      <c r="U112" s="55" t="s">
        <v>8</v>
      </c>
    </row>
    <row r="113" spans="1:21" x14ac:dyDescent="0.15">
      <c r="A113" s="164" t="s">
        <v>120</v>
      </c>
      <c r="B113" s="165"/>
      <c r="C113" s="165"/>
      <c r="D113" s="166"/>
      <c r="E113" s="33" t="s">
        <v>119</v>
      </c>
      <c r="F113" s="33" t="s">
        <v>9</v>
      </c>
      <c r="G113" s="33" t="s">
        <v>9</v>
      </c>
      <c r="H113" s="33" t="s">
        <v>9</v>
      </c>
      <c r="I113" s="33" t="s">
        <v>9</v>
      </c>
      <c r="J113" s="33" t="s">
        <v>9</v>
      </c>
      <c r="K113" s="33" t="s">
        <v>9</v>
      </c>
      <c r="L113" s="33" t="s">
        <v>9</v>
      </c>
      <c r="M113" s="34" t="s">
        <v>9</v>
      </c>
      <c r="N113" s="34" t="s">
        <v>9</v>
      </c>
      <c r="O113" s="34" t="s">
        <v>9</v>
      </c>
      <c r="P113" s="34" t="s">
        <v>9</v>
      </c>
      <c r="Q113" s="34" t="s">
        <v>9</v>
      </c>
      <c r="R113" s="34" t="s">
        <v>9</v>
      </c>
      <c r="S113" s="34" t="s">
        <v>9</v>
      </c>
      <c r="T113" s="34" t="s">
        <v>9</v>
      </c>
      <c r="U113" s="56" t="s">
        <v>9</v>
      </c>
    </row>
    <row r="114" spans="1:21" x14ac:dyDescent="0.15">
      <c r="A114" s="35" t="s">
        <v>71</v>
      </c>
      <c r="B114" s="42"/>
      <c r="C114" s="42"/>
      <c r="D114" s="36"/>
      <c r="E114" s="37">
        <v>6</v>
      </c>
      <c r="F114" s="74">
        <f>E114/$E$133*100</f>
        <v>3.225806451612903</v>
      </c>
      <c r="G114" s="37">
        <v>37.799999999999997</v>
      </c>
      <c r="H114" s="37">
        <v>37.9</v>
      </c>
      <c r="I114" s="37">
        <v>36.200000000000003</v>
      </c>
      <c r="J114" s="43">
        <v>36.1</v>
      </c>
      <c r="K114" s="43">
        <v>45.7</v>
      </c>
      <c r="L114" s="39">
        <v>45</v>
      </c>
      <c r="M114" s="39">
        <v>43.7</v>
      </c>
      <c r="N114" s="39">
        <v>51.6</v>
      </c>
      <c r="O114" s="39">
        <v>43</v>
      </c>
      <c r="P114" s="39">
        <v>39.4</v>
      </c>
      <c r="Q114" s="39">
        <v>40.1</v>
      </c>
      <c r="R114" s="39">
        <v>38.799999999999997</v>
      </c>
      <c r="S114" s="39">
        <v>38</v>
      </c>
      <c r="T114" s="39">
        <v>40.5</v>
      </c>
      <c r="U114" s="57">
        <v>35.799999999999997</v>
      </c>
    </row>
    <row r="115" spans="1:21" x14ac:dyDescent="0.15">
      <c r="A115" s="160" t="s">
        <v>72</v>
      </c>
      <c r="B115" s="161"/>
      <c r="C115" s="161"/>
      <c r="D115" s="162"/>
      <c r="E115" s="37">
        <v>19</v>
      </c>
      <c r="F115" s="74">
        <f t="shared" ref="F115:F132" si="15">E115/$E$133*100</f>
        <v>10.21505376344086</v>
      </c>
      <c r="G115" s="37">
        <v>9.1999999999999993</v>
      </c>
      <c r="H115" s="37">
        <v>6</v>
      </c>
      <c r="I115" s="37">
        <v>7.8</v>
      </c>
      <c r="J115" s="43">
        <v>10.7</v>
      </c>
      <c r="K115" s="43">
        <v>4.3</v>
      </c>
      <c r="L115" s="39">
        <v>9.1</v>
      </c>
      <c r="M115" s="39">
        <v>9.8000000000000007</v>
      </c>
      <c r="N115" s="39">
        <v>8.1</v>
      </c>
      <c r="O115" s="39">
        <v>7.8</v>
      </c>
      <c r="P115" s="39">
        <v>9.8000000000000007</v>
      </c>
      <c r="Q115" s="39">
        <v>12.4</v>
      </c>
      <c r="R115" s="39">
        <v>14.9</v>
      </c>
      <c r="S115" s="39">
        <v>11.8</v>
      </c>
      <c r="T115" s="39">
        <v>14.2</v>
      </c>
      <c r="U115" s="57">
        <v>14.4</v>
      </c>
    </row>
    <row r="116" spans="1:21" x14ac:dyDescent="0.15">
      <c r="A116" s="160" t="s">
        <v>73</v>
      </c>
      <c r="B116" s="161"/>
      <c r="C116" s="161"/>
      <c r="D116" s="162"/>
      <c r="E116" s="37">
        <v>40</v>
      </c>
      <c r="F116" s="74">
        <f t="shared" si="15"/>
        <v>21.50537634408602</v>
      </c>
      <c r="G116" s="37">
        <v>14.3</v>
      </c>
      <c r="H116" s="37">
        <v>13.5</v>
      </c>
      <c r="I116" s="37">
        <v>13.4</v>
      </c>
      <c r="J116" s="43">
        <v>15</v>
      </c>
      <c r="K116" s="43">
        <v>11.9</v>
      </c>
      <c r="L116" s="39">
        <v>8.1999999999999993</v>
      </c>
      <c r="M116" s="39">
        <v>11</v>
      </c>
      <c r="N116" s="39">
        <v>9.6</v>
      </c>
      <c r="O116" s="39">
        <v>10</v>
      </c>
      <c r="P116" s="39">
        <v>11</v>
      </c>
      <c r="Q116" s="39">
        <v>10</v>
      </c>
      <c r="R116" s="39">
        <v>11.8</v>
      </c>
      <c r="S116" s="39">
        <v>9.1</v>
      </c>
      <c r="T116" s="39">
        <v>13.9</v>
      </c>
      <c r="U116" s="57">
        <v>11.6</v>
      </c>
    </row>
    <row r="117" spans="1:21" x14ac:dyDescent="0.15">
      <c r="A117" s="160" t="s">
        <v>118</v>
      </c>
      <c r="B117" s="161"/>
      <c r="C117" s="161"/>
      <c r="D117" s="36"/>
      <c r="E117" s="37">
        <v>39</v>
      </c>
      <c r="F117" s="74">
        <f t="shared" si="15"/>
        <v>20.967741935483872</v>
      </c>
      <c r="G117" s="37">
        <v>14.3</v>
      </c>
      <c r="H117" s="37">
        <v>14.1</v>
      </c>
      <c r="I117" s="37">
        <v>14.5</v>
      </c>
      <c r="J117" s="43">
        <v>9.6</v>
      </c>
      <c r="K117" s="43">
        <v>10.8</v>
      </c>
      <c r="L117" s="39">
        <v>12.8</v>
      </c>
      <c r="M117" s="39">
        <v>8</v>
      </c>
      <c r="N117" s="39">
        <v>5.5</v>
      </c>
      <c r="O117" s="39">
        <v>10.6</v>
      </c>
      <c r="P117" s="39">
        <v>10.7</v>
      </c>
      <c r="Q117" s="39">
        <v>10.7</v>
      </c>
      <c r="R117" s="39">
        <v>6.6</v>
      </c>
      <c r="S117" s="39">
        <v>12.1</v>
      </c>
      <c r="T117" s="39">
        <v>7.1</v>
      </c>
      <c r="U117" s="57">
        <v>5.8</v>
      </c>
    </row>
    <row r="118" spans="1:21" x14ac:dyDescent="0.15">
      <c r="A118" s="160" t="s">
        <v>117</v>
      </c>
      <c r="B118" s="161"/>
      <c r="C118" s="161"/>
      <c r="D118" s="36"/>
      <c r="E118" s="37">
        <v>10</v>
      </c>
      <c r="F118" s="74">
        <f t="shared" si="15"/>
        <v>5.376344086021505</v>
      </c>
      <c r="G118" s="37">
        <v>4.8</v>
      </c>
      <c r="H118" s="37">
        <v>1.9</v>
      </c>
      <c r="I118" s="37">
        <v>2.5</v>
      </c>
      <c r="J118" s="43">
        <v>4.5</v>
      </c>
      <c r="K118" s="43">
        <v>2.5</v>
      </c>
      <c r="L118" s="39">
        <v>4.3</v>
      </c>
      <c r="M118" s="39">
        <v>2.8</v>
      </c>
      <c r="N118" s="39">
        <v>2.6</v>
      </c>
      <c r="O118" s="39">
        <v>1.9</v>
      </c>
      <c r="P118" s="39">
        <v>3.6</v>
      </c>
      <c r="Q118" s="39">
        <v>2.7</v>
      </c>
      <c r="R118" s="39">
        <v>2.2000000000000002</v>
      </c>
      <c r="S118" s="39">
        <v>3</v>
      </c>
      <c r="T118" s="39">
        <v>1.6</v>
      </c>
      <c r="U118" s="57">
        <v>3</v>
      </c>
    </row>
    <row r="119" spans="1:21" x14ac:dyDescent="0.15">
      <c r="A119" s="160" t="s">
        <v>116</v>
      </c>
      <c r="B119" s="161"/>
      <c r="C119" s="161"/>
      <c r="D119" s="36"/>
      <c r="E119" s="37">
        <v>0</v>
      </c>
      <c r="F119" s="74">
        <f t="shared" si="15"/>
        <v>0</v>
      </c>
      <c r="G119" s="37">
        <v>0.3</v>
      </c>
      <c r="H119" s="37">
        <v>1.9</v>
      </c>
      <c r="I119" s="37">
        <v>0.6</v>
      </c>
      <c r="J119" s="43">
        <v>0</v>
      </c>
      <c r="K119" s="43">
        <v>0.4</v>
      </c>
      <c r="L119" s="39">
        <v>0.6</v>
      </c>
      <c r="M119" s="39">
        <v>0.6</v>
      </c>
      <c r="N119" s="39">
        <v>0.9</v>
      </c>
      <c r="O119" s="39">
        <v>0</v>
      </c>
      <c r="P119" s="39">
        <v>0.6</v>
      </c>
      <c r="Q119" s="39">
        <v>0.7</v>
      </c>
      <c r="R119" s="39">
        <v>1.8</v>
      </c>
      <c r="S119" s="39">
        <v>0.6</v>
      </c>
      <c r="T119" s="39">
        <v>1.3</v>
      </c>
      <c r="U119" s="57">
        <v>1.5</v>
      </c>
    </row>
    <row r="120" spans="1:21" x14ac:dyDescent="0.15">
      <c r="A120" s="35" t="s">
        <v>115</v>
      </c>
      <c r="B120" s="42"/>
      <c r="C120" s="42"/>
      <c r="D120" s="36"/>
      <c r="E120" s="37">
        <v>2</v>
      </c>
      <c r="F120" s="74">
        <f t="shared" si="15"/>
        <v>1.0752688172043012</v>
      </c>
      <c r="G120" s="37">
        <v>0</v>
      </c>
      <c r="H120" s="37">
        <v>0</v>
      </c>
      <c r="I120" s="37">
        <v>0</v>
      </c>
      <c r="J120" s="43">
        <v>0</v>
      </c>
      <c r="K120" s="43">
        <v>0.4</v>
      </c>
      <c r="L120" s="39">
        <v>0</v>
      </c>
      <c r="M120" s="39">
        <v>0.9</v>
      </c>
      <c r="N120" s="39">
        <v>0</v>
      </c>
      <c r="O120" s="39">
        <v>0.6</v>
      </c>
      <c r="P120" s="39">
        <v>0</v>
      </c>
      <c r="Q120" s="39">
        <v>0.7</v>
      </c>
      <c r="R120" s="39">
        <v>0</v>
      </c>
      <c r="S120" s="39">
        <v>0</v>
      </c>
      <c r="T120" s="39">
        <v>0.3</v>
      </c>
      <c r="U120" s="57">
        <v>1</v>
      </c>
    </row>
    <row r="121" spans="1:21" x14ac:dyDescent="0.15">
      <c r="A121" s="35" t="s">
        <v>114</v>
      </c>
      <c r="B121" s="42"/>
      <c r="C121" s="42"/>
      <c r="D121" s="36"/>
      <c r="E121" s="37">
        <v>4</v>
      </c>
      <c r="F121" s="74">
        <f t="shared" si="15"/>
        <v>2.1505376344086025</v>
      </c>
      <c r="G121" s="37">
        <v>0</v>
      </c>
      <c r="H121" s="37">
        <v>1.3</v>
      </c>
      <c r="I121" s="37">
        <v>1.1000000000000001</v>
      </c>
      <c r="J121" s="43">
        <v>0</v>
      </c>
      <c r="K121" s="43">
        <v>0</v>
      </c>
      <c r="L121" s="39">
        <v>0</v>
      </c>
      <c r="M121" s="39">
        <v>0.3</v>
      </c>
      <c r="N121" s="39">
        <v>0.3</v>
      </c>
      <c r="O121" s="39">
        <v>0.3</v>
      </c>
      <c r="P121" s="39">
        <v>0.6</v>
      </c>
      <c r="Q121" s="39">
        <v>0.3</v>
      </c>
      <c r="R121" s="39">
        <v>0.7</v>
      </c>
      <c r="S121" s="39">
        <v>0.8</v>
      </c>
      <c r="T121" s="39">
        <v>0.3</v>
      </c>
      <c r="U121" s="57">
        <v>1.3</v>
      </c>
    </row>
    <row r="122" spans="1:21" x14ac:dyDescent="0.15">
      <c r="A122" s="160" t="s">
        <v>163</v>
      </c>
      <c r="B122" s="161"/>
      <c r="C122" s="161"/>
      <c r="D122" s="36"/>
      <c r="E122" s="37">
        <v>3</v>
      </c>
      <c r="F122" s="74">
        <f t="shared" si="15"/>
        <v>1.6129032258064515</v>
      </c>
      <c r="G122" s="37">
        <v>1.6</v>
      </c>
      <c r="H122" s="37">
        <v>1.6</v>
      </c>
      <c r="I122" s="37">
        <v>2.2000000000000002</v>
      </c>
      <c r="J122" s="43">
        <v>1.6</v>
      </c>
      <c r="K122" s="43">
        <v>3.6</v>
      </c>
      <c r="L122" s="39">
        <v>0.6</v>
      </c>
      <c r="M122" s="39">
        <v>2.4</v>
      </c>
      <c r="N122" s="39">
        <v>2.9</v>
      </c>
      <c r="O122" s="39">
        <v>2.8</v>
      </c>
      <c r="P122" s="39">
        <v>4.8</v>
      </c>
      <c r="Q122" s="39">
        <v>1.7</v>
      </c>
      <c r="R122" s="39">
        <v>3.1</v>
      </c>
      <c r="S122" s="39">
        <v>3.6</v>
      </c>
      <c r="T122" s="39">
        <v>2.9</v>
      </c>
      <c r="U122" s="57">
        <v>3.5</v>
      </c>
    </row>
    <row r="123" spans="1:21" x14ac:dyDescent="0.15">
      <c r="A123" s="59" t="s">
        <v>162</v>
      </c>
      <c r="B123" s="60"/>
      <c r="C123" s="60"/>
      <c r="D123" s="36"/>
      <c r="E123" s="37">
        <v>0</v>
      </c>
      <c r="F123" s="74">
        <f t="shared" si="15"/>
        <v>0</v>
      </c>
      <c r="G123" s="37">
        <v>0</v>
      </c>
      <c r="H123" s="37">
        <v>1.6</v>
      </c>
      <c r="I123" s="37">
        <v>0.6</v>
      </c>
      <c r="J123" s="43">
        <v>0.8</v>
      </c>
      <c r="K123" s="43">
        <v>0.4</v>
      </c>
      <c r="L123" s="39">
        <v>0</v>
      </c>
      <c r="M123" s="39">
        <v>0</v>
      </c>
      <c r="N123" s="39">
        <v>0.3</v>
      </c>
      <c r="O123" s="39">
        <v>0</v>
      </c>
      <c r="P123" s="39">
        <v>0</v>
      </c>
      <c r="Q123" s="39">
        <v>0</v>
      </c>
      <c r="R123" s="39">
        <v>0</v>
      </c>
      <c r="S123" s="39">
        <v>0</v>
      </c>
      <c r="T123" s="39">
        <v>0</v>
      </c>
      <c r="U123" s="39">
        <v>0</v>
      </c>
    </row>
    <row r="124" spans="1:21" x14ac:dyDescent="0.15">
      <c r="A124" s="160" t="s">
        <v>111</v>
      </c>
      <c r="B124" s="161"/>
      <c r="C124" s="161"/>
      <c r="D124" s="36"/>
      <c r="E124" s="37">
        <v>5</v>
      </c>
      <c r="F124" s="74">
        <f t="shared" si="15"/>
        <v>2.6881720430107525</v>
      </c>
      <c r="G124" s="37">
        <v>1.6</v>
      </c>
      <c r="H124" s="37">
        <v>1.9</v>
      </c>
      <c r="I124" s="37">
        <v>0.8</v>
      </c>
      <c r="J124" s="43">
        <v>0.5</v>
      </c>
      <c r="K124" s="43">
        <v>0</v>
      </c>
      <c r="L124" s="39">
        <v>0.6</v>
      </c>
      <c r="M124" s="39">
        <v>0.6</v>
      </c>
      <c r="N124" s="39">
        <v>1.4</v>
      </c>
      <c r="O124" s="39">
        <v>0.9</v>
      </c>
      <c r="P124" s="39">
        <v>0</v>
      </c>
      <c r="Q124" s="39">
        <v>0</v>
      </c>
      <c r="R124" s="39">
        <v>0</v>
      </c>
      <c r="S124" s="39">
        <v>0</v>
      </c>
      <c r="T124" s="39">
        <v>0</v>
      </c>
      <c r="U124" s="39">
        <v>0</v>
      </c>
    </row>
    <row r="125" spans="1:21" x14ac:dyDescent="0.15">
      <c r="A125" s="160" t="s">
        <v>80</v>
      </c>
      <c r="B125" s="161"/>
      <c r="C125" s="161"/>
      <c r="D125" s="36"/>
      <c r="E125" s="37">
        <v>20</v>
      </c>
      <c r="F125" s="74">
        <f t="shared" si="15"/>
        <v>10.75268817204301</v>
      </c>
      <c r="G125" s="37">
        <v>5.7</v>
      </c>
      <c r="H125" s="37">
        <v>7.2</v>
      </c>
      <c r="I125" s="37">
        <v>7.5</v>
      </c>
      <c r="J125" s="43">
        <v>8</v>
      </c>
      <c r="K125" s="43">
        <v>5.4</v>
      </c>
      <c r="L125" s="39">
        <v>4.3</v>
      </c>
      <c r="M125" s="39">
        <v>5.8</v>
      </c>
      <c r="N125" s="39">
        <v>5.2</v>
      </c>
      <c r="O125" s="39">
        <v>9.3000000000000007</v>
      </c>
      <c r="P125" s="39">
        <v>8.1</v>
      </c>
      <c r="Q125" s="39">
        <v>8</v>
      </c>
      <c r="R125" s="39">
        <v>8.6999999999999993</v>
      </c>
      <c r="S125" s="39">
        <v>6.1</v>
      </c>
      <c r="T125" s="39">
        <v>6.8</v>
      </c>
      <c r="U125" s="57">
        <v>8.8000000000000007</v>
      </c>
    </row>
    <row r="126" spans="1:21" x14ac:dyDescent="0.15">
      <c r="A126" s="35" t="s">
        <v>81</v>
      </c>
      <c r="B126" s="42"/>
      <c r="C126" s="42"/>
      <c r="D126" s="36"/>
      <c r="E126" s="37">
        <v>14</v>
      </c>
      <c r="F126" s="74">
        <f t="shared" si="15"/>
        <v>7.5268817204301079</v>
      </c>
      <c r="G126" s="37">
        <v>3.5</v>
      </c>
      <c r="H126" s="37">
        <v>3.1</v>
      </c>
      <c r="I126" s="37">
        <v>3.3</v>
      </c>
      <c r="J126" s="43">
        <v>1.9</v>
      </c>
      <c r="K126" s="43">
        <v>4</v>
      </c>
      <c r="L126" s="39">
        <v>5.2</v>
      </c>
      <c r="M126" s="39">
        <v>4.5999999999999996</v>
      </c>
      <c r="N126" s="39">
        <v>4.5999999999999996</v>
      </c>
      <c r="O126" s="39">
        <v>3.1</v>
      </c>
      <c r="P126" s="39">
        <v>3.9</v>
      </c>
      <c r="Q126" s="39">
        <v>5.4</v>
      </c>
      <c r="R126" s="39">
        <v>2.4</v>
      </c>
      <c r="S126" s="39">
        <v>4.0999999999999996</v>
      </c>
      <c r="T126" s="39">
        <v>4.2</v>
      </c>
      <c r="U126" s="57">
        <v>3.8</v>
      </c>
    </row>
    <row r="127" spans="1:21" x14ac:dyDescent="0.15">
      <c r="A127" s="35" t="s">
        <v>82</v>
      </c>
      <c r="B127" s="42"/>
      <c r="C127" s="42"/>
      <c r="D127" s="36"/>
      <c r="E127" s="37">
        <v>4</v>
      </c>
      <c r="F127" s="74">
        <f t="shared" si="15"/>
        <v>2.1505376344086025</v>
      </c>
      <c r="G127" s="37">
        <v>1.6</v>
      </c>
      <c r="H127" s="37">
        <v>2.2000000000000002</v>
      </c>
      <c r="I127" s="37">
        <v>1.9</v>
      </c>
      <c r="J127" s="43">
        <v>4.8</v>
      </c>
      <c r="K127" s="43">
        <v>3.2</v>
      </c>
      <c r="L127" s="39">
        <v>3.3</v>
      </c>
      <c r="M127" s="39">
        <v>2.8</v>
      </c>
      <c r="N127" s="39">
        <v>1.2</v>
      </c>
      <c r="O127" s="39">
        <v>3.1</v>
      </c>
      <c r="P127" s="39">
        <v>2.1</v>
      </c>
      <c r="Q127" s="39">
        <v>1.7</v>
      </c>
      <c r="R127" s="39">
        <v>1.8</v>
      </c>
      <c r="S127" s="39">
        <v>3.9</v>
      </c>
      <c r="T127" s="39">
        <v>0.5</v>
      </c>
      <c r="U127" s="57">
        <v>2</v>
      </c>
    </row>
    <row r="128" spans="1:21" x14ac:dyDescent="0.15">
      <c r="A128" s="35" t="s">
        <v>83</v>
      </c>
      <c r="B128" s="42"/>
      <c r="C128" s="42"/>
      <c r="D128" s="36"/>
      <c r="E128" s="37">
        <v>3</v>
      </c>
      <c r="F128" s="74">
        <f t="shared" si="15"/>
        <v>1.6129032258064515</v>
      </c>
      <c r="G128" s="37">
        <v>2.2000000000000002</v>
      </c>
      <c r="H128" s="37">
        <v>2.2000000000000002</v>
      </c>
      <c r="I128" s="37">
        <v>5.6</v>
      </c>
      <c r="J128" s="43">
        <v>3.5</v>
      </c>
      <c r="K128" s="43">
        <v>4.3</v>
      </c>
      <c r="L128" s="39">
        <v>2.7</v>
      </c>
      <c r="M128" s="39">
        <v>3.7</v>
      </c>
      <c r="N128" s="39">
        <v>4.3</v>
      </c>
      <c r="O128" s="39">
        <v>5</v>
      </c>
      <c r="P128" s="39">
        <v>2.4</v>
      </c>
      <c r="Q128" s="39">
        <v>3.3</v>
      </c>
      <c r="R128" s="39">
        <v>3.1</v>
      </c>
      <c r="S128" s="39">
        <v>2.2000000000000002</v>
      </c>
      <c r="T128" s="39">
        <v>2.9</v>
      </c>
      <c r="U128" s="57">
        <v>3.8</v>
      </c>
    </row>
    <row r="129" spans="1:21" x14ac:dyDescent="0.15">
      <c r="A129" s="160" t="s">
        <v>110</v>
      </c>
      <c r="B129" s="161"/>
      <c r="C129" s="161"/>
      <c r="D129" s="36"/>
      <c r="E129" s="37">
        <v>10</v>
      </c>
      <c r="F129" s="74">
        <f t="shared" si="15"/>
        <v>5.376344086021505</v>
      </c>
      <c r="G129" s="37">
        <v>1.6</v>
      </c>
      <c r="H129" s="37">
        <v>1.6</v>
      </c>
      <c r="I129" s="37">
        <v>1.4</v>
      </c>
      <c r="J129" s="43">
        <v>2.7</v>
      </c>
      <c r="K129" s="43">
        <v>3.2</v>
      </c>
      <c r="L129" s="39">
        <v>2.7</v>
      </c>
      <c r="M129" s="39">
        <v>2.4</v>
      </c>
      <c r="N129" s="39">
        <v>1.2</v>
      </c>
      <c r="O129" s="39">
        <v>0.9</v>
      </c>
      <c r="P129" s="39">
        <v>1.8</v>
      </c>
      <c r="Q129" s="39">
        <v>1</v>
      </c>
      <c r="R129" s="39">
        <v>2.2000000000000002</v>
      </c>
      <c r="S129" s="39">
        <v>2.8</v>
      </c>
      <c r="T129" s="39">
        <v>1.3</v>
      </c>
      <c r="U129" s="57">
        <v>1.5</v>
      </c>
    </row>
    <row r="130" spans="1:21" x14ac:dyDescent="0.15">
      <c r="A130" s="160" t="s">
        <v>85</v>
      </c>
      <c r="B130" s="161"/>
      <c r="C130" s="161"/>
      <c r="D130" s="36"/>
      <c r="E130" s="37">
        <v>3</v>
      </c>
      <c r="F130" s="74">
        <f t="shared" si="15"/>
        <v>1.6129032258064515</v>
      </c>
      <c r="G130" s="37">
        <v>1</v>
      </c>
      <c r="H130" s="37">
        <v>0.6</v>
      </c>
      <c r="I130" s="37">
        <v>0</v>
      </c>
      <c r="J130" s="43">
        <v>0.3</v>
      </c>
      <c r="K130" s="43">
        <v>0</v>
      </c>
      <c r="L130" s="39">
        <v>0.3</v>
      </c>
      <c r="M130" s="39">
        <v>0.6</v>
      </c>
      <c r="N130" s="39">
        <v>0</v>
      </c>
      <c r="O130" s="39">
        <v>0.6</v>
      </c>
      <c r="P130" s="39">
        <v>0.3</v>
      </c>
      <c r="Q130" s="39">
        <v>0</v>
      </c>
      <c r="R130" s="39">
        <v>0</v>
      </c>
      <c r="S130" s="39">
        <v>0.6</v>
      </c>
      <c r="T130" s="39">
        <v>0.3</v>
      </c>
      <c r="U130" s="57">
        <v>0.3</v>
      </c>
    </row>
    <row r="131" spans="1:21" x14ac:dyDescent="0.15">
      <c r="A131" s="160" t="s">
        <v>86</v>
      </c>
      <c r="B131" s="161"/>
      <c r="C131" s="161"/>
      <c r="D131" s="162"/>
      <c r="E131" s="37">
        <v>1</v>
      </c>
      <c r="F131" s="74">
        <f t="shared" si="15"/>
        <v>0.53763440860215062</v>
      </c>
      <c r="G131" s="37">
        <v>0</v>
      </c>
      <c r="H131" s="37">
        <v>0</v>
      </c>
      <c r="I131" s="37">
        <v>0.3</v>
      </c>
      <c r="J131" s="43">
        <v>0</v>
      </c>
      <c r="K131" s="43">
        <v>0</v>
      </c>
      <c r="L131" s="39">
        <v>0</v>
      </c>
      <c r="M131" s="39">
        <v>0</v>
      </c>
      <c r="N131" s="39">
        <v>0</v>
      </c>
      <c r="O131" s="39">
        <v>0</v>
      </c>
      <c r="P131" s="39">
        <v>0</v>
      </c>
      <c r="Q131" s="39">
        <v>0</v>
      </c>
      <c r="R131" s="39">
        <v>0</v>
      </c>
      <c r="S131" s="39">
        <v>0.3</v>
      </c>
      <c r="T131" s="39">
        <v>0.3</v>
      </c>
      <c r="U131" s="57">
        <v>0</v>
      </c>
    </row>
    <row r="132" spans="1:21" x14ac:dyDescent="0.15">
      <c r="A132" s="35" t="s">
        <v>19</v>
      </c>
      <c r="B132" s="42"/>
      <c r="C132" s="42"/>
      <c r="D132" s="36"/>
      <c r="E132" s="37">
        <v>3</v>
      </c>
      <c r="F132" s="74">
        <f t="shared" si="15"/>
        <v>1.6129032258064515</v>
      </c>
      <c r="G132" s="37">
        <v>0.6</v>
      </c>
      <c r="H132" s="37">
        <v>1.6</v>
      </c>
      <c r="I132" s="37">
        <v>0.3</v>
      </c>
      <c r="J132" s="43">
        <v>0</v>
      </c>
      <c r="K132" s="43">
        <v>0</v>
      </c>
      <c r="L132" s="39">
        <v>0.3</v>
      </c>
      <c r="M132" s="39">
        <v>0</v>
      </c>
      <c r="N132" s="39">
        <v>0.3</v>
      </c>
      <c r="O132" s="39">
        <v>0</v>
      </c>
      <c r="P132" s="39">
        <v>0.9</v>
      </c>
      <c r="Q132" s="39">
        <v>1.3</v>
      </c>
      <c r="R132" s="39">
        <v>2.4</v>
      </c>
      <c r="S132" s="39">
        <v>1.1000000000000001</v>
      </c>
      <c r="T132" s="39">
        <v>1.6</v>
      </c>
      <c r="U132" s="57">
        <v>2</v>
      </c>
    </row>
    <row r="133" spans="1:21" x14ac:dyDescent="0.15">
      <c r="A133" s="167" t="s">
        <v>4</v>
      </c>
      <c r="B133" s="168"/>
      <c r="C133" s="168"/>
      <c r="D133" s="169"/>
      <c r="E133" s="58">
        <f t="shared" ref="E133:Q133" si="16">SUM(E114:E132)</f>
        <v>186</v>
      </c>
      <c r="F133" s="58">
        <f t="shared" si="16"/>
        <v>99.999999999999986</v>
      </c>
      <c r="G133" s="58">
        <f>SUM(G114:G132)</f>
        <v>100.09999999999997</v>
      </c>
      <c r="H133" s="58">
        <f>SUM(H114:H132)</f>
        <v>100.19999999999999</v>
      </c>
      <c r="I133" s="58">
        <f>SUM(I114:I132)</f>
        <v>99.999999999999986</v>
      </c>
      <c r="J133" s="58">
        <f t="shared" si="16"/>
        <v>99.999999999999986</v>
      </c>
      <c r="K133" s="58">
        <f t="shared" si="16"/>
        <v>100.10000000000002</v>
      </c>
      <c r="L133" s="58">
        <f t="shared" si="16"/>
        <v>99.999999999999972</v>
      </c>
      <c r="M133" s="58">
        <f t="shared" si="16"/>
        <v>99.999999999999986</v>
      </c>
      <c r="N133" s="54">
        <f t="shared" si="16"/>
        <v>100</v>
      </c>
      <c r="O133" s="54">
        <f t="shared" si="16"/>
        <v>99.899999999999977</v>
      </c>
      <c r="P133" s="54">
        <f t="shared" si="16"/>
        <v>99.999999999999986</v>
      </c>
      <c r="Q133" s="54">
        <f t="shared" si="16"/>
        <v>100.00000000000001</v>
      </c>
      <c r="R133" s="54">
        <v>100</v>
      </c>
      <c r="S133" s="54">
        <v>100</v>
      </c>
      <c r="T133" s="54">
        <v>100</v>
      </c>
      <c r="U133" s="67">
        <v>100</v>
      </c>
    </row>
    <row r="135" spans="1:21" x14ac:dyDescent="0.15">
      <c r="A135" s="163" t="s">
        <v>109</v>
      </c>
      <c r="B135" s="163"/>
      <c r="C135" s="163"/>
      <c r="D135" s="163"/>
      <c r="E135" s="163"/>
      <c r="F135" s="163"/>
      <c r="G135" s="163"/>
      <c r="H135" s="163"/>
      <c r="I135" s="163"/>
      <c r="J135" s="163"/>
      <c r="K135" s="163"/>
      <c r="L135" s="163"/>
    </row>
    <row r="136" spans="1:21" x14ac:dyDescent="0.15">
      <c r="A136" s="26" t="s">
        <v>186</v>
      </c>
    </row>
  </sheetData>
  <mergeCells count="44">
    <mergeCell ref="A133:D133"/>
    <mergeCell ref="A135:L135"/>
    <mergeCell ref="A122:C122"/>
    <mergeCell ref="A124:C124"/>
    <mergeCell ref="A125:C125"/>
    <mergeCell ref="A129:C129"/>
    <mergeCell ref="A130:C130"/>
    <mergeCell ref="A131:D131"/>
    <mergeCell ref="A119:C119"/>
    <mergeCell ref="A90:B90"/>
    <mergeCell ref="A92:B92"/>
    <mergeCell ref="A97:B97"/>
    <mergeCell ref="A98:B98"/>
    <mergeCell ref="A101:B101"/>
    <mergeCell ref="A109:B109"/>
    <mergeCell ref="A113:D113"/>
    <mergeCell ref="A115:D115"/>
    <mergeCell ref="A116:D116"/>
    <mergeCell ref="A117:C117"/>
    <mergeCell ref="A118:C118"/>
    <mergeCell ref="A81:E81"/>
    <mergeCell ref="A49:B49"/>
    <mergeCell ref="A50:B50"/>
    <mergeCell ref="A56:C56"/>
    <mergeCell ref="A57:C57"/>
    <mergeCell ref="A58:C58"/>
    <mergeCell ref="A59:C59"/>
    <mergeCell ref="A61:C61"/>
    <mergeCell ref="A66:D66"/>
    <mergeCell ref="A68:C68"/>
    <mergeCell ref="A72:D72"/>
    <mergeCell ref="A74:C74"/>
    <mergeCell ref="A46:B46"/>
    <mergeCell ref="A1:M1"/>
    <mergeCell ref="A10:B10"/>
    <mergeCell ref="A15:B15"/>
    <mergeCell ref="A16:B16"/>
    <mergeCell ref="A17:B17"/>
    <mergeCell ref="A20:B20"/>
    <mergeCell ref="A25:B25"/>
    <mergeCell ref="A29:B29"/>
    <mergeCell ref="A39:E39"/>
    <mergeCell ref="A44:B44"/>
    <mergeCell ref="A45:B45"/>
  </mergeCells>
  <phoneticPr fontId="2"/>
  <pageMargins left="0.52" right="0.57999999999999996" top="0.98399999999999999" bottom="0.98399999999999999" header="0.51200000000000001" footer="0.51200000000000001"/>
  <pageSetup paperSize="9" scale="88" orientation="landscape" horizontalDpi="300" verticalDpi="300" r:id="rId1"/>
  <headerFooter alignWithMargins="0"/>
  <rowBreaks count="1" manualBreakCount="1">
    <brk id="6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136"/>
  <sheetViews>
    <sheetView topLeftCell="A49" workbookViewId="0">
      <selection sqref="A1:M1"/>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20" x14ac:dyDescent="0.15">
      <c r="A1" s="159" t="s">
        <v>189</v>
      </c>
      <c r="B1" s="159"/>
      <c r="C1" s="159"/>
      <c r="D1" s="159"/>
      <c r="E1" s="159"/>
      <c r="F1" s="159"/>
      <c r="G1" s="159"/>
      <c r="H1" s="159"/>
      <c r="I1" s="159"/>
      <c r="J1" s="159"/>
      <c r="K1" s="159"/>
      <c r="L1" s="159"/>
      <c r="M1" s="159"/>
    </row>
    <row r="3" spans="1:20" ht="18.75" customHeight="1" x14ac:dyDescent="0.15">
      <c r="A3" s="26" t="s">
        <v>148</v>
      </c>
    </row>
    <row r="4" spans="1:20" x14ac:dyDescent="0.15">
      <c r="A4" s="27"/>
      <c r="B4" s="28"/>
      <c r="C4" s="29" t="s">
        <v>190</v>
      </c>
      <c r="D4" s="29" t="s">
        <v>190</v>
      </c>
      <c r="E4" s="29" t="s">
        <v>188</v>
      </c>
      <c r="F4" s="29" t="s">
        <v>184</v>
      </c>
      <c r="G4" s="29" t="s">
        <v>182</v>
      </c>
      <c r="H4" s="29" t="s">
        <v>180</v>
      </c>
      <c r="I4" s="29" t="s">
        <v>178</v>
      </c>
      <c r="J4" s="29" t="s">
        <v>170</v>
      </c>
      <c r="K4" s="29" t="s">
        <v>168</v>
      </c>
      <c r="L4" s="29" t="s">
        <v>165</v>
      </c>
      <c r="M4" s="29" t="s">
        <v>139</v>
      </c>
      <c r="N4" s="29" t="s">
        <v>121</v>
      </c>
      <c r="O4" s="29" t="s">
        <v>107</v>
      </c>
      <c r="P4" s="29" t="s">
        <v>99</v>
      </c>
      <c r="Q4" s="29" t="s">
        <v>5</v>
      </c>
      <c r="R4" s="29" t="s">
        <v>6</v>
      </c>
      <c r="S4" s="29" t="s">
        <v>7</v>
      </c>
      <c r="T4" s="29" t="s">
        <v>8</v>
      </c>
    </row>
    <row r="5" spans="1:20" x14ac:dyDescent="0.15">
      <c r="A5" s="31"/>
      <c r="B5" s="32"/>
      <c r="C5" s="33" t="s">
        <v>119</v>
      </c>
      <c r="D5" s="33" t="s">
        <v>9</v>
      </c>
      <c r="E5" s="33" t="s">
        <v>9</v>
      </c>
      <c r="F5" s="33" t="s">
        <v>9</v>
      </c>
      <c r="G5" s="33" t="s">
        <v>9</v>
      </c>
      <c r="H5" s="33" t="s">
        <v>9</v>
      </c>
      <c r="I5" s="33" t="s">
        <v>9</v>
      </c>
      <c r="J5" s="33" t="s">
        <v>9</v>
      </c>
      <c r="K5" s="33" t="s">
        <v>9</v>
      </c>
      <c r="L5" s="34" t="s">
        <v>9</v>
      </c>
      <c r="M5" s="34" t="s">
        <v>9</v>
      </c>
      <c r="N5" s="34" t="s">
        <v>9</v>
      </c>
      <c r="O5" s="34" t="s">
        <v>9</v>
      </c>
      <c r="P5" s="34" t="s">
        <v>9</v>
      </c>
      <c r="Q5" s="34" t="s">
        <v>9</v>
      </c>
      <c r="R5" s="34" t="s">
        <v>9</v>
      </c>
      <c r="S5" s="34" t="s">
        <v>9</v>
      </c>
      <c r="T5" s="34" t="s">
        <v>9</v>
      </c>
    </row>
    <row r="6" spans="1:20" x14ac:dyDescent="0.15">
      <c r="A6" s="35" t="s">
        <v>10</v>
      </c>
      <c r="B6" s="36"/>
      <c r="C6" s="75">
        <v>55</v>
      </c>
      <c r="D6" s="74">
        <f>$C6/$C$10*100</f>
        <v>18.394648829431436</v>
      </c>
      <c r="E6" s="74">
        <v>38.659793814432994</v>
      </c>
      <c r="F6" s="37">
        <v>18.5</v>
      </c>
      <c r="G6" s="37">
        <v>25.9</v>
      </c>
      <c r="H6" s="37">
        <v>18.399999999999999</v>
      </c>
      <c r="I6" s="43">
        <v>20.3</v>
      </c>
      <c r="J6" s="43">
        <v>22.1</v>
      </c>
      <c r="K6" s="68">
        <v>24.6</v>
      </c>
      <c r="L6" s="39">
        <v>14.9</v>
      </c>
      <c r="M6" s="39">
        <v>22.4</v>
      </c>
      <c r="N6" s="39">
        <v>33.799999999999997</v>
      </c>
      <c r="O6" s="39">
        <v>19.600000000000001</v>
      </c>
      <c r="P6" s="39">
        <v>29</v>
      </c>
      <c r="Q6" s="39">
        <v>27.2</v>
      </c>
      <c r="R6" s="39">
        <v>22.3</v>
      </c>
      <c r="S6" s="39">
        <v>22.9</v>
      </c>
      <c r="T6" s="39">
        <v>18.100000000000001</v>
      </c>
    </row>
    <row r="7" spans="1:20" x14ac:dyDescent="0.15">
      <c r="A7" s="35" t="s">
        <v>140</v>
      </c>
      <c r="B7" s="36"/>
      <c r="C7" s="75">
        <v>49</v>
      </c>
      <c r="D7" s="74">
        <f>$C7/$C$10*100</f>
        <v>16.387959866220736</v>
      </c>
      <c r="E7" s="74">
        <v>24.226804123711339</v>
      </c>
      <c r="F7" s="37">
        <v>26.1</v>
      </c>
      <c r="G7" s="37">
        <v>14.3</v>
      </c>
      <c r="H7" s="37">
        <v>28.7</v>
      </c>
      <c r="I7" s="43">
        <v>20.5</v>
      </c>
      <c r="J7" s="43">
        <v>23.6</v>
      </c>
      <c r="K7" s="68">
        <v>24.9</v>
      </c>
      <c r="L7" s="39">
        <v>28.3</v>
      </c>
      <c r="M7" s="39">
        <v>23.3</v>
      </c>
      <c r="N7" s="39">
        <v>22.2</v>
      </c>
      <c r="O7" s="39">
        <v>28.2</v>
      </c>
      <c r="P7" s="39">
        <v>24</v>
      </c>
      <c r="Q7" s="39">
        <v>21.3</v>
      </c>
      <c r="R7" s="39">
        <v>22.3</v>
      </c>
      <c r="S7" s="39">
        <v>25.2</v>
      </c>
      <c r="T7" s="39">
        <v>27.5</v>
      </c>
    </row>
    <row r="8" spans="1:20" x14ac:dyDescent="0.15">
      <c r="A8" s="35" t="s">
        <v>12</v>
      </c>
      <c r="B8" s="36"/>
      <c r="C8" s="75">
        <v>103</v>
      </c>
      <c r="D8" s="74">
        <f>$C8/$C$10*100</f>
        <v>34.448160535117054</v>
      </c>
      <c r="E8" s="74">
        <v>3.0927835051546393</v>
      </c>
      <c r="F8" s="37">
        <v>27.4</v>
      </c>
      <c r="G8" s="37">
        <v>33.299999999999997</v>
      </c>
      <c r="H8" s="37">
        <v>25.9</v>
      </c>
      <c r="I8" s="43">
        <v>30.1</v>
      </c>
      <c r="J8" s="43">
        <v>28.9</v>
      </c>
      <c r="K8" s="68">
        <v>26.2</v>
      </c>
      <c r="L8" s="39">
        <v>24.9</v>
      </c>
      <c r="M8" s="39">
        <v>29.3</v>
      </c>
      <c r="N8" s="39">
        <v>18.2</v>
      </c>
      <c r="O8" s="39">
        <v>28.5</v>
      </c>
      <c r="P8" s="39">
        <v>26.3</v>
      </c>
      <c r="Q8" s="39">
        <v>27.6</v>
      </c>
      <c r="R8" s="39">
        <v>28.1</v>
      </c>
      <c r="S8" s="39">
        <v>30.6</v>
      </c>
      <c r="T8" s="39">
        <v>33.200000000000003</v>
      </c>
    </row>
    <row r="9" spans="1:20" x14ac:dyDescent="0.15">
      <c r="A9" s="35" t="s">
        <v>13</v>
      </c>
      <c r="B9" s="36"/>
      <c r="C9" s="75">
        <v>92</v>
      </c>
      <c r="D9" s="74">
        <f>$C9/$C$10*100</f>
        <v>30.76923076923077</v>
      </c>
      <c r="E9" s="74">
        <v>34.020618556701031</v>
      </c>
      <c r="F9" s="37">
        <v>28</v>
      </c>
      <c r="G9" s="37">
        <v>26.5</v>
      </c>
      <c r="H9" s="37">
        <v>27</v>
      </c>
      <c r="I9" s="43">
        <v>29.1</v>
      </c>
      <c r="J9" s="43">
        <v>25.4</v>
      </c>
      <c r="K9" s="68">
        <v>24.3</v>
      </c>
      <c r="L9" s="39">
        <v>31.9</v>
      </c>
      <c r="M9" s="39">
        <v>25</v>
      </c>
      <c r="N9" s="39">
        <v>25.8</v>
      </c>
      <c r="O9" s="39">
        <v>23.7</v>
      </c>
      <c r="P9" s="39">
        <v>20.7</v>
      </c>
      <c r="Q9" s="39">
        <v>23.9</v>
      </c>
      <c r="R9" s="39">
        <v>27.3</v>
      </c>
      <c r="S9" s="39">
        <v>21.3</v>
      </c>
      <c r="T9" s="39">
        <v>21.2</v>
      </c>
    </row>
    <row r="10" spans="1:20" x14ac:dyDescent="0.15">
      <c r="A10" s="167" t="s">
        <v>4</v>
      </c>
      <c r="B10" s="169"/>
      <c r="C10" s="37">
        <f>SUM(C6:C9)</f>
        <v>299</v>
      </c>
      <c r="D10" s="37">
        <f>SUM(D6:D9)</f>
        <v>100</v>
      </c>
      <c r="E10" s="37">
        <v>100</v>
      </c>
      <c r="F10" s="37">
        <f>SUM(F6:F9)</f>
        <v>100</v>
      </c>
      <c r="G10" s="37">
        <f>SUM(G6:G9)</f>
        <v>100</v>
      </c>
      <c r="H10" s="37">
        <f>SUM(H6:H9)</f>
        <v>100</v>
      </c>
      <c r="I10" s="37">
        <f t="shared" ref="I10:N10" si="0">SUM(I6:I9)</f>
        <v>100</v>
      </c>
      <c r="J10" s="37">
        <f t="shared" si="0"/>
        <v>100</v>
      </c>
      <c r="K10" s="69">
        <f t="shared" si="0"/>
        <v>100</v>
      </c>
      <c r="L10" s="45">
        <f t="shared" si="0"/>
        <v>100</v>
      </c>
      <c r="M10" s="45">
        <f t="shared" si="0"/>
        <v>100</v>
      </c>
      <c r="N10" s="45">
        <f t="shared" si="0"/>
        <v>100</v>
      </c>
      <c r="O10" s="45">
        <v>100</v>
      </c>
      <c r="P10" s="45">
        <v>100</v>
      </c>
      <c r="Q10" s="45">
        <v>100</v>
      </c>
      <c r="R10" s="45">
        <v>100</v>
      </c>
      <c r="S10" s="45">
        <v>100</v>
      </c>
      <c r="T10" s="45">
        <v>100</v>
      </c>
    </row>
    <row r="12" spans="1:20" ht="18.75" customHeight="1" x14ac:dyDescent="0.15">
      <c r="A12" s="26" t="s">
        <v>14</v>
      </c>
    </row>
    <row r="13" spans="1:20" x14ac:dyDescent="0.15">
      <c r="A13" s="27"/>
      <c r="B13" s="28"/>
      <c r="C13" s="29" t="s">
        <v>190</v>
      </c>
      <c r="D13" s="29" t="s">
        <v>190</v>
      </c>
      <c r="E13" s="29" t="s">
        <v>188</v>
      </c>
      <c r="F13" s="29" t="s">
        <v>184</v>
      </c>
      <c r="G13" s="29" t="s">
        <v>182</v>
      </c>
      <c r="H13" s="29" t="s">
        <v>180</v>
      </c>
      <c r="I13" s="29" t="s">
        <v>178</v>
      </c>
      <c r="J13" s="29" t="s">
        <v>170</v>
      </c>
      <c r="K13" s="29" t="s">
        <v>168</v>
      </c>
      <c r="L13" s="29" t="s">
        <v>165</v>
      </c>
      <c r="M13" s="29" t="s">
        <v>139</v>
      </c>
      <c r="N13" s="29" t="s">
        <v>121</v>
      </c>
      <c r="O13" s="29" t="s">
        <v>107</v>
      </c>
      <c r="P13" s="29" t="s">
        <v>133</v>
      </c>
      <c r="Q13" s="29" t="s">
        <v>5</v>
      </c>
      <c r="R13" s="29" t="s">
        <v>6</v>
      </c>
      <c r="S13" s="29" t="s">
        <v>7</v>
      </c>
      <c r="T13" s="29" t="s">
        <v>8</v>
      </c>
    </row>
    <row r="14" spans="1:20" x14ac:dyDescent="0.15">
      <c r="A14" s="31"/>
      <c r="B14" s="32"/>
      <c r="C14" s="33" t="s">
        <v>119</v>
      </c>
      <c r="D14" s="33" t="s">
        <v>9</v>
      </c>
      <c r="E14" s="33" t="s">
        <v>9</v>
      </c>
      <c r="F14" s="33" t="s">
        <v>9</v>
      </c>
      <c r="G14" s="33" t="s">
        <v>9</v>
      </c>
      <c r="H14" s="33" t="s">
        <v>9</v>
      </c>
      <c r="I14" s="33" t="s">
        <v>9</v>
      </c>
      <c r="J14" s="33" t="s">
        <v>9</v>
      </c>
      <c r="K14" s="33" t="s">
        <v>9</v>
      </c>
      <c r="L14" s="34" t="s">
        <v>9</v>
      </c>
      <c r="M14" s="34" t="s">
        <v>9</v>
      </c>
      <c r="N14" s="34" t="s">
        <v>9</v>
      </c>
      <c r="O14" s="34" t="s">
        <v>9</v>
      </c>
      <c r="P14" s="34" t="s">
        <v>9</v>
      </c>
      <c r="Q14" s="34" t="s">
        <v>9</v>
      </c>
      <c r="R14" s="34" t="s">
        <v>9</v>
      </c>
      <c r="S14" s="34" t="s">
        <v>9</v>
      </c>
      <c r="T14" s="34" t="s">
        <v>9</v>
      </c>
    </row>
    <row r="15" spans="1:20" x14ac:dyDescent="0.15">
      <c r="A15" s="160" t="s">
        <v>15</v>
      </c>
      <c r="B15" s="162"/>
      <c r="C15" s="37">
        <v>133</v>
      </c>
      <c r="D15" s="74">
        <f>C15/$C$20*100</f>
        <v>44.630872483221481</v>
      </c>
      <c r="E15" s="74">
        <v>52.212389380530979</v>
      </c>
      <c r="F15" s="37">
        <v>40.1</v>
      </c>
      <c r="G15" s="37">
        <v>39.4</v>
      </c>
      <c r="H15" s="37">
        <v>37.9</v>
      </c>
      <c r="I15" s="43">
        <v>39.700000000000003</v>
      </c>
      <c r="J15" s="43">
        <v>39.799999999999997</v>
      </c>
      <c r="K15" s="39">
        <v>43</v>
      </c>
      <c r="L15" s="43">
        <v>39.299999999999997</v>
      </c>
      <c r="M15" s="43">
        <v>41.2</v>
      </c>
      <c r="N15" s="43">
        <v>43.1</v>
      </c>
      <c r="O15" s="43">
        <v>41.6</v>
      </c>
      <c r="P15" s="43">
        <v>36.700000000000003</v>
      </c>
      <c r="Q15" s="43">
        <v>33.9</v>
      </c>
      <c r="R15" s="43">
        <v>35.799999999999997</v>
      </c>
      <c r="S15" s="43">
        <v>35.200000000000003</v>
      </c>
      <c r="T15" s="43">
        <v>35.700000000000003</v>
      </c>
    </row>
    <row r="16" spans="1:20" x14ac:dyDescent="0.15">
      <c r="A16" s="160" t="s">
        <v>16</v>
      </c>
      <c r="B16" s="162"/>
      <c r="C16" s="37">
        <v>81</v>
      </c>
      <c r="D16" s="74">
        <f>C16/$C$20*100</f>
        <v>27.181208053691275</v>
      </c>
      <c r="E16" s="74">
        <v>33.185840707964601</v>
      </c>
      <c r="F16" s="37">
        <v>35</v>
      </c>
      <c r="G16" s="37">
        <v>34.5</v>
      </c>
      <c r="H16" s="37">
        <v>32.6</v>
      </c>
      <c r="I16" s="43">
        <v>26</v>
      </c>
      <c r="J16" s="43">
        <v>28.7</v>
      </c>
      <c r="K16" s="39">
        <v>31.4</v>
      </c>
      <c r="L16" s="43">
        <v>32.200000000000003</v>
      </c>
      <c r="M16" s="43">
        <v>28.5</v>
      </c>
      <c r="N16" s="43">
        <v>25.2</v>
      </c>
      <c r="O16" s="43">
        <v>28.4</v>
      </c>
      <c r="P16" s="43">
        <v>37.4</v>
      </c>
      <c r="Q16" s="43">
        <v>35.9</v>
      </c>
      <c r="R16" s="43">
        <v>33.1</v>
      </c>
      <c r="S16" s="43">
        <v>32.5</v>
      </c>
      <c r="T16" s="43">
        <v>28.9</v>
      </c>
    </row>
    <row r="17" spans="1:23" x14ac:dyDescent="0.15">
      <c r="A17" s="160" t="s">
        <v>17</v>
      </c>
      <c r="B17" s="162"/>
      <c r="C17" s="37">
        <v>54</v>
      </c>
      <c r="D17" s="74">
        <f>C17/$C$20*100</f>
        <v>18.120805369127517</v>
      </c>
      <c r="E17" s="74">
        <v>0.88495575221238942</v>
      </c>
      <c r="F17" s="37">
        <v>17.899999999999999</v>
      </c>
      <c r="G17" s="37">
        <v>17.5</v>
      </c>
      <c r="H17" s="37">
        <v>18.600000000000001</v>
      </c>
      <c r="I17" s="43">
        <v>24.4</v>
      </c>
      <c r="J17" s="43">
        <v>20.8</v>
      </c>
      <c r="K17" s="39">
        <v>18.3</v>
      </c>
      <c r="L17" s="43">
        <v>19.899999999999999</v>
      </c>
      <c r="M17" s="43">
        <v>21.3</v>
      </c>
      <c r="N17" s="43">
        <v>20</v>
      </c>
      <c r="O17" s="43">
        <v>19.5</v>
      </c>
      <c r="P17" s="43">
        <v>18.899999999999999</v>
      </c>
      <c r="Q17" s="43">
        <v>20.100000000000001</v>
      </c>
      <c r="R17" s="43">
        <v>23.1</v>
      </c>
      <c r="S17" s="43">
        <v>20.9</v>
      </c>
      <c r="T17" s="43">
        <v>23.3</v>
      </c>
    </row>
    <row r="18" spans="1:23" x14ac:dyDescent="0.15">
      <c r="A18" s="35" t="s">
        <v>18</v>
      </c>
      <c r="B18" s="36"/>
      <c r="C18" s="37">
        <v>27</v>
      </c>
      <c r="D18" s="74">
        <f>C18/$C$20*100</f>
        <v>9.0604026845637584</v>
      </c>
      <c r="E18" s="74">
        <v>11.504424778761061</v>
      </c>
      <c r="F18" s="37">
        <v>6.4</v>
      </c>
      <c r="G18" s="37">
        <v>7.9</v>
      </c>
      <c r="H18" s="37">
        <v>10.9</v>
      </c>
      <c r="I18" s="43">
        <v>9.4</v>
      </c>
      <c r="J18" s="43">
        <v>10.4</v>
      </c>
      <c r="K18" s="39">
        <v>6.7</v>
      </c>
      <c r="L18" s="43">
        <v>8</v>
      </c>
      <c r="M18" s="43">
        <v>8.1</v>
      </c>
      <c r="N18" s="43">
        <v>11.1</v>
      </c>
      <c r="O18" s="43">
        <v>9.9</v>
      </c>
      <c r="P18" s="43">
        <v>6.3</v>
      </c>
      <c r="Q18" s="43">
        <v>8.4</v>
      </c>
      <c r="R18" s="43">
        <v>7.7</v>
      </c>
      <c r="S18" s="43">
        <v>10.9</v>
      </c>
      <c r="T18" s="43">
        <v>11.6</v>
      </c>
    </row>
    <row r="19" spans="1:23" x14ac:dyDescent="0.15">
      <c r="A19" s="35" t="s">
        <v>19</v>
      </c>
      <c r="B19" s="36"/>
      <c r="C19" s="37">
        <v>3</v>
      </c>
      <c r="D19" s="74">
        <f>C19/$C$20*100</f>
        <v>1.006711409395973</v>
      </c>
      <c r="E19" s="74">
        <v>2.2123893805309733</v>
      </c>
      <c r="F19" s="37">
        <v>0.6</v>
      </c>
      <c r="G19" s="37">
        <v>0.7</v>
      </c>
      <c r="H19" s="37">
        <v>0</v>
      </c>
      <c r="I19" s="43">
        <v>0.5</v>
      </c>
      <c r="J19" s="43">
        <v>0.3</v>
      </c>
      <c r="K19" s="39">
        <v>0.6</v>
      </c>
      <c r="L19" s="43">
        <v>0.6</v>
      </c>
      <c r="M19" s="43">
        <v>0.9</v>
      </c>
      <c r="N19" s="43">
        <v>0.6</v>
      </c>
      <c r="O19" s="43">
        <v>0.6</v>
      </c>
      <c r="P19" s="43">
        <v>0.7</v>
      </c>
      <c r="Q19" s="43">
        <v>1.7</v>
      </c>
      <c r="R19" s="43">
        <v>0.3</v>
      </c>
      <c r="S19" s="43">
        <v>0.5</v>
      </c>
      <c r="T19" s="43">
        <v>0.5</v>
      </c>
    </row>
    <row r="20" spans="1:23" x14ac:dyDescent="0.15">
      <c r="A20" s="167" t="s">
        <v>4</v>
      </c>
      <c r="B20" s="169"/>
      <c r="C20" s="37">
        <f t="shared" ref="C20:O20" si="1">SUM(C15:C19)</f>
        <v>298</v>
      </c>
      <c r="D20" s="37">
        <f>SUM(D15:D19)</f>
        <v>100</v>
      </c>
      <c r="E20" s="37">
        <v>100.00000000000001</v>
      </c>
      <c r="F20" s="37">
        <f>SUM(F15:F19)</f>
        <v>100</v>
      </c>
      <c r="G20" s="37">
        <f>SUM(G15:G19)</f>
        <v>100.00000000000001</v>
      </c>
      <c r="H20" s="37">
        <f>SUM(H15:H19)</f>
        <v>100</v>
      </c>
      <c r="I20" s="43">
        <f t="shared" si="1"/>
        <v>100</v>
      </c>
      <c r="J20" s="43">
        <f t="shared" si="1"/>
        <v>100</v>
      </c>
      <c r="K20" s="68">
        <f t="shared" si="1"/>
        <v>100</v>
      </c>
      <c r="L20" s="37">
        <f t="shared" si="1"/>
        <v>100</v>
      </c>
      <c r="M20" s="37">
        <f t="shared" si="1"/>
        <v>100</v>
      </c>
      <c r="N20" s="37">
        <f t="shared" si="1"/>
        <v>99.999999999999986</v>
      </c>
      <c r="O20" s="37">
        <f t="shared" si="1"/>
        <v>100</v>
      </c>
      <c r="P20" s="37">
        <v>100</v>
      </c>
      <c r="Q20" s="37">
        <v>100</v>
      </c>
      <c r="R20" s="37">
        <v>100</v>
      </c>
      <c r="S20" s="37">
        <v>100</v>
      </c>
      <c r="T20" s="37">
        <v>100</v>
      </c>
    </row>
    <row r="22" spans="1:23" ht="18.75" customHeight="1" x14ac:dyDescent="0.15">
      <c r="A22" s="26" t="s">
        <v>20</v>
      </c>
    </row>
    <row r="23" spans="1:23" x14ac:dyDescent="0.15">
      <c r="A23" s="27"/>
      <c r="B23" s="40"/>
      <c r="C23" s="40"/>
      <c r="D23" s="40"/>
      <c r="E23" s="28"/>
      <c r="F23" s="29" t="s">
        <v>190</v>
      </c>
      <c r="G23" s="29" t="s">
        <v>190</v>
      </c>
      <c r="H23" s="29" t="s">
        <v>188</v>
      </c>
      <c r="I23" s="29" t="s">
        <v>184</v>
      </c>
      <c r="J23" s="29" t="s">
        <v>182</v>
      </c>
      <c r="K23" s="29" t="s">
        <v>180</v>
      </c>
      <c r="L23" s="29" t="s">
        <v>178</v>
      </c>
      <c r="M23" s="29" t="s">
        <v>170</v>
      </c>
      <c r="N23" s="29" t="s">
        <v>168</v>
      </c>
      <c r="O23" s="29" t="s">
        <v>165</v>
      </c>
      <c r="P23" s="29" t="s">
        <v>139</v>
      </c>
      <c r="Q23" s="29" t="s">
        <v>121</v>
      </c>
      <c r="R23" s="29" t="s">
        <v>107</v>
      </c>
      <c r="S23" s="29" t="s">
        <v>99</v>
      </c>
      <c r="T23" s="29" t="s">
        <v>5</v>
      </c>
      <c r="U23" s="29" t="s">
        <v>6</v>
      </c>
      <c r="V23" s="29" t="s">
        <v>7</v>
      </c>
      <c r="W23" s="29" t="s">
        <v>8</v>
      </c>
    </row>
    <row r="24" spans="1:23" x14ac:dyDescent="0.15">
      <c r="A24" s="31"/>
      <c r="B24" s="41"/>
      <c r="C24" s="41"/>
      <c r="D24" s="41"/>
      <c r="E24" s="32"/>
      <c r="F24" s="33" t="s">
        <v>119</v>
      </c>
      <c r="G24" s="33" t="s">
        <v>9</v>
      </c>
      <c r="H24" s="33" t="s">
        <v>9</v>
      </c>
      <c r="I24" s="33" t="s">
        <v>9</v>
      </c>
      <c r="J24" s="33" t="s">
        <v>9</v>
      </c>
      <c r="K24" s="33" t="s">
        <v>9</v>
      </c>
      <c r="L24" s="33" t="s">
        <v>9</v>
      </c>
      <c r="M24" s="33" t="s">
        <v>9</v>
      </c>
      <c r="N24" s="33" t="s">
        <v>9</v>
      </c>
      <c r="O24" s="34" t="s">
        <v>9</v>
      </c>
      <c r="P24" s="34" t="s">
        <v>9</v>
      </c>
      <c r="Q24" s="34" t="s">
        <v>9</v>
      </c>
      <c r="R24" s="34" t="s">
        <v>9</v>
      </c>
      <c r="S24" s="34" t="s">
        <v>9</v>
      </c>
      <c r="T24" s="34" t="s">
        <v>9</v>
      </c>
      <c r="U24" s="34" t="s">
        <v>9</v>
      </c>
      <c r="V24" s="34" t="s">
        <v>9</v>
      </c>
      <c r="W24" s="34" t="s">
        <v>9</v>
      </c>
    </row>
    <row r="25" spans="1:23" x14ac:dyDescent="0.15">
      <c r="A25" s="160" t="s">
        <v>21</v>
      </c>
      <c r="B25" s="161"/>
      <c r="C25" s="42"/>
      <c r="D25" s="42"/>
      <c r="E25" s="36"/>
      <c r="F25" s="37">
        <v>51</v>
      </c>
      <c r="G25" s="74">
        <f>$F25/$F$39*100</f>
        <v>8.133971291866029</v>
      </c>
      <c r="H25" s="74">
        <v>11.891891891891893</v>
      </c>
      <c r="I25" s="37">
        <v>5.9</v>
      </c>
      <c r="J25" s="37">
        <v>6.2</v>
      </c>
      <c r="K25" s="37">
        <v>7.8</v>
      </c>
      <c r="L25" s="39">
        <v>9.3000000000000007</v>
      </c>
      <c r="M25" s="39">
        <v>7.4</v>
      </c>
      <c r="N25" s="39">
        <v>7.8</v>
      </c>
      <c r="O25" s="43">
        <v>5.2</v>
      </c>
      <c r="P25" s="43">
        <v>5.9</v>
      </c>
      <c r="Q25" s="43">
        <v>7.4</v>
      </c>
      <c r="R25" s="43">
        <v>7</v>
      </c>
      <c r="S25" s="43">
        <v>8.8000000000000007</v>
      </c>
      <c r="T25" s="43">
        <v>7.5</v>
      </c>
      <c r="U25" s="43">
        <v>4</v>
      </c>
      <c r="V25" s="43">
        <v>7.8</v>
      </c>
      <c r="W25" s="43">
        <v>9.4</v>
      </c>
    </row>
    <row r="26" spans="1:23" x14ac:dyDescent="0.15">
      <c r="A26" s="35" t="s">
        <v>22</v>
      </c>
      <c r="B26" s="42"/>
      <c r="C26" s="42"/>
      <c r="D26" s="42"/>
      <c r="E26" s="36"/>
      <c r="F26" s="37">
        <v>21</v>
      </c>
      <c r="G26" s="74">
        <f t="shared" ref="G26:G38" si="2">$F26/$F$39*100</f>
        <v>3.3492822966507179</v>
      </c>
      <c r="H26" s="74">
        <v>4.3243243243243246</v>
      </c>
      <c r="I26" s="37">
        <v>2.8</v>
      </c>
      <c r="J26" s="37">
        <v>2.8</v>
      </c>
      <c r="K26" s="37">
        <v>4.5999999999999996</v>
      </c>
      <c r="L26" s="39">
        <v>2.1</v>
      </c>
      <c r="M26" s="39">
        <v>3.2</v>
      </c>
      <c r="N26" s="39">
        <v>4.5999999999999996</v>
      </c>
      <c r="O26" s="43">
        <v>2.4</v>
      </c>
      <c r="P26" s="43">
        <v>4</v>
      </c>
      <c r="Q26" s="43">
        <v>2.1</v>
      </c>
      <c r="R26" s="43">
        <v>2.2999999999999998</v>
      </c>
      <c r="S26" s="43">
        <v>1.7</v>
      </c>
      <c r="T26" s="43">
        <v>2.8</v>
      </c>
      <c r="U26" s="43">
        <v>3.7</v>
      </c>
      <c r="V26" s="43">
        <v>4.3</v>
      </c>
      <c r="W26" s="43">
        <v>3.3</v>
      </c>
    </row>
    <row r="27" spans="1:23" x14ac:dyDescent="0.15">
      <c r="A27" s="35" t="s">
        <v>23</v>
      </c>
      <c r="B27" s="42"/>
      <c r="C27" s="42"/>
      <c r="D27" s="42"/>
      <c r="E27" s="36"/>
      <c r="F27" s="37">
        <v>173</v>
      </c>
      <c r="G27" s="74">
        <f t="shared" si="2"/>
        <v>27.591706539074963</v>
      </c>
      <c r="H27" s="74">
        <v>3.2432432432432434</v>
      </c>
      <c r="I27" s="37">
        <v>42.5</v>
      </c>
      <c r="J27" s="37">
        <v>36.1</v>
      </c>
      <c r="K27" s="37">
        <v>44.1</v>
      </c>
      <c r="L27" s="39">
        <v>40.1</v>
      </c>
      <c r="M27" s="39">
        <v>36.9</v>
      </c>
      <c r="N27" s="39">
        <v>38.6</v>
      </c>
      <c r="O27" s="43">
        <v>47.4</v>
      </c>
      <c r="P27" s="43">
        <v>43.1</v>
      </c>
      <c r="Q27" s="43">
        <v>34.5</v>
      </c>
      <c r="R27" s="43">
        <v>40.1</v>
      </c>
      <c r="S27" s="43">
        <v>35.700000000000003</v>
      </c>
      <c r="T27" s="43">
        <v>40.299999999999997</v>
      </c>
      <c r="U27" s="43">
        <v>35.6</v>
      </c>
      <c r="V27" s="43">
        <v>37.6</v>
      </c>
      <c r="W27" s="43">
        <v>33.4</v>
      </c>
    </row>
    <row r="28" spans="1:23" x14ac:dyDescent="0.15">
      <c r="A28" s="35" t="s">
        <v>24</v>
      </c>
      <c r="B28" s="42"/>
      <c r="C28" s="42"/>
      <c r="D28" s="42"/>
      <c r="E28" s="36"/>
      <c r="F28" s="37">
        <v>50</v>
      </c>
      <c r="G28" s="74">
        <f t="shared" si="2"/>
        <v>7.9744816586921852</v>
      </c>
      <c r="H28" s="74">
        <v>14.054054054054054</v>
      </c>
      <c r="I28" s="37">
        <v>8.6</v>
      </c>
      <c r="J28" s="37">
        <v>9</v>
      </c>
      <c r="K28" s="37">
        <v>8.6</v>
      </c>
      <c r="L28" s="39">
        <v>7.8</v>
      </c>
      <c r="M28" s="39">
        <v>7.4</v>
      </c>
      <c r="N28" s="39">
        <v>11.2</v>
      </c>
      <c r="O28" s="43">
        <v>10.1</v>
      </c>
      <c r="P28" s="43">
        <v>6.2</v>
      </c>
      <c r="Q28" s="43">
        <v>9.6999999999999993</v>
      </c>
      <c r="R28" s="43">
        <v>8.5</v>
      </c>
      <c r="S28" s="43">
        <v>10.8</v>
      </c>
      <c r="T28" s="43">
        <v>7.9</v>
      </c>
      <c r="U28" s="43">
        <v>6.4</v>
      </c>
      <c r="V28" s="43">
        <v>6.1</v>
      </c>
      <c r="W28" s="43">
        <v>7.6</v>
      </c>
    </row>
    <row r="29" spans="1:23" x14ac:dyDescent="0.15">
      <c r="A29" s="160" t="s">
        <v>25</v>
      </c>
      <c r="B29" s="161"/>
      <c r="C29" s="42"/>
      <c r="D29" s="42"/>
      <c r="E29" s="36"/>
      <c r="F29" s="37">
        <v>88</v>
      </c>
      <c r="G29" s="74">
        <f t="shared" si="2"/>
        <v>14.035087719298245</v>
      </c>
      <c r="H29" s="74">
        <v>20</v>
      </c>
      <c r="I29" s="37">
        <v>13</v>
      </c>
      <c r="J29" s="37">
        <v>13.4</v>
      </c>
      <c r="K29" s="37">
        <v>12.6</v>
      </c>
      <c r="L29" s="39">
        <v>12.4</v>
      </c>
      <c r="M29" s="39">
        <v>16.3</v>
      </c>
      <c r="N29" s="39">
        <v>12.4</v>
      </c>
      <c r="O29" s="43">
        <v>17.100000000000001</v>
      </c>
      <c r="P29" s="43">
        <v>13.6</v>
      </c>
      <c r="Q29" s="43">
        <v>14.5</v>
      </c>
      <c r="R29" s="43">
        <v>14.6</v>
      </c>
      <c r="S29" s="43">
        <v>14.8</v>
      </c>
      <c r="T29" s="43">
        <v>13.8</v>
      </c>
      <c r="U29" s="43">
        <v>15.4</v>
      </c>
      <c r="V29" s="43">
        <v>14.4</v>
      </c>
      <c r="W29" s="43">
        <v>13.1</v>
      </c>
    </row>
    <row r="30" spans="1:23" x14ac:dyDescent="0.15">
      <c r="A30" s="35" t="s">
        <v>26</v>
      </c>
      <c r="B30" s="42"/>
      <c r="C30" s="42"/>
      <c r="D30" s="42"/>
      <c r="E30" s="36"/>
      <c r="F30" s="37">
        <v>33</v>
      </c>
      <c r="G30" s="74">
        <f t="shared" si="2"/>
        <v>5.2631578947368416</v>
      </c>
      <c r="H30" s="74">
        <v>6.4864864864864868</v>
      </c>
      <c r="I30" s="37">
        <v>2.8</v>
      </c>
      <c r="J30" s="37">
        <v>4</v>
      </c>
      <c r="K30" s="37">
        <v>2.4</v>
      </c>
      <c r="L30" s="39">
        <v>3.4</v>
      </c>
      <c r="M30" s="39">
        <v>3.5</v>
      </c>
      <c r="N30" s="39">
        <v>4.5999999999999996</v>
      </c>
      <c r="O30" s="43">
        <v>1.8</v>
      </c>
      <c r="P30" s="43">
        <v>4</v>
      </c>
      <c r="Q30" s="43">
        <v>7.7</v>
      </c>
      <c r="R30" s="43">
        <v>5</v>
      </c>
      <c r="S30" s="43">
        <v>6</v>
      </c>
      <c r="T30" s="43">
        <v>5</v>
      </c>
      <c r="U30" s="43">
        <v>7.4</v>
      </c>
      <c r="V30" s="43">
        <v>2.5</v>
      </c>
      <c r="W30" s="43">
        <v>4.3</v>
      </c>
    </row>
    <row r="31" spans="1:23" x14ac:dyDescent="0.15">
      <c r="A31" s="35" t="s">
        <v>155</v>
      </c>
      <c r="B31" s="42"/>
      <c r="C31" s="42"/>
      <c r="D31" s="42"/>
      <c r="E31" s="36"/>
      <c r="F31" s="37">
        <v>25</v>
      </c>
      <c r="G31" s="74">
        <f t="shared" si="2"/>
        <v>3.9872408293460926</v>
      </c>
      <c r="H31" s="74">
        <v>2.1621621621621623</v>
      </c>
      <c r="I31" s="37">
        <v>2.2000000000000002</v>
      </c>
      <c r="J31" s="37">
        <v>1.2</v>
      </c>
      <c r="K31" s="37">
        <v>3.2</v>
      </c>
      <c r="L31" s="39">
        <v>3.1</v>
      </c>
      <c r="M31" s="39">
        <v>0.4</v>
      </c>
      <c r="N31" s="39">
        <v>2</v>
      </c>
      <c r="O31" s="43">
        <v>2.1</v>
      </c>
      <c r="P31" s="43">
        <v>1.4</v>
      </c>
      <c r="Q31" s="43"/>
      <c r="R31" s="43"/>
      <c r="S31" s="43"/>
      <c r="T31" s="43"/>
      <c r="U31" s="43"/>
      <c r="V31" s="43"/>
      <c r="W31" s="43"/>
    </row>
    <row r="32" spans="1:23" x14ac:dyDescent="0.15">
      <c r="A32" s="59" t="s">
        <v>154</v>
      </c>
      <c r="B32" s="60"/>
      <c r="C32" s="60"/>
      <c r="D32" s="60"/>
      <c r="E32" s="61"/>
      <c r="F32" s="37">
        <v>1</v>
      </c>
      <c r="G32" s="74">
        <f t="shared" si="2"/>
        <v>0.15948963317384371</v>
      </c>
      <c r="H32" s="74">
        <v>0</v>
      </c>
      <c r="I32" s="37">
        <v>0.3</v>
      </c>
      <c r="J32" s="37">
        <v>8.4</v>
      </c>
      <c r="K32" s="37">
        <v>0.3</v>
      </c>
      <c r="L32" s="39">
        <v>0.3</v>
      </c>
      <c r="M32" s="39">
        <v>0.4</v>
      </c>
      <c r="N32" s="39">
        <v>0</v>
      </c>
      <c r="O32" s="43">
        <v>0.3</v>
      </c>
      <c r="P32" s="43">
        <v>0</v>
      </c>
      <c r="Q32" s="43">
        <v>0</v>
      </c>
      <c r="R32" s="43">
        <v>0</v>
      </c>
      <c r="S32" s="43">
        <v>0.3</v>
      </c>
      <c r="T32" s="43">
        <v>0</v>
      </c>
      <c r="U32" s="43">
        <v>0.5</v>
      </c>
      <c r="V32" s="43">
        <v>1</v>
      </c>
      <c r="W32" s="43">
        <v>0.2</v>
      </c>
    </row>
    <row r="33" spans="1:23" x14ac:dyDescent="0.15">
      <c r="A33" s="59" t="s">
        <v>153</v>
      </c>
      <c r="B33" s="60"/>
      <c r="C33" s="60"/>
      <c r="D33" s="42"/>
      <c r="E33" s="36"/>
      <c r="F33" s="37">
        <v>8</v>
      </c>
      <c r="G33" s="74">
        <f t="shared" si="2"/>
        <v>1.2759170653907497</v>
      </c>
      <c r="H33" s="74">
        <v>2.7027027027027026</v>
      </c>
      <c r="I33" s="37">
        <v>1.5</v>
      </c>
      <c r="J33" s="37">
        <v>1.2</v>
      </c>
      <c r="K33" s="37">
        <v>0.5</v>
      </c>
      <c r="L33" s="39">
        <v>2.8</v>
      </c>
      <c r="M33" s="39">
        <v>1.1000000000000001</v>
      </c>
      <c r="N33" s="39">
        <v>0.9</v>
      </c>
      <c r="O33" s="43">
        <v>1.5</v>
      </c>
      <c r="P33" s="43">
        <v>2.2999999999999998</v>
      </c>
      <c r="Q33" s="43">
        <v>2.9</v>
      </c>
      <c r="R33" s="43">
        <v>2.1</v>
      </c>
      <c r="S33" s="43">
        <v>3.7</v>
      </c>
      <c r="T33" s="43">
        <v>1.6</v>
      </c>
      <c r="U33" s="43">
        <v>2.1</v>
      </c>
      <c r="V33" s="43">
        <v>2.8</v>
      </c>
      <c r="W33" s="43">
        <v>2.7</v>
      </c>
    </row>
    <row r="34" spans="1:23" x14ac:dyDescent="0.15">
      <c r="A34" s="35" t="s">
        <v>150</v>
      </c>
      <c r="B34" s="42"/>
      <c r="C34" s="42"/>
      <c r="D34" s="42"/>
      <c r="E34" s="36"/>
      <c r="F34" s="37">
        <v>39</v>
      </c>
      <c r="G34" s="74">
        <f t="shared" si="2"/>
        <v>6.2200956937799043</v>
      </c>
      <c r="H34" s="74">
        <v>8.6486486486486491</v>
      </c>
      <c r="I34" s="37">
        <v>7.1</v>
      </c>
      <c r="J34" s="37">
        <v>3.4</v>
      </c>
      <c r="K34" s="37">
        <v>3.5</v>
      </c>
      <c r="L34" s="39">
        <v>5.2</v>
      </c>
      <c r="M34" s="39">
        <v>6</v>
      </c>
      <c r="N34" s="39">
        <v>4.5999999999999996</v>
      </c>
      <c r="O34" s="43">
        <v>4.3</v>
      </c>
      <c r="P34" s="43">
        <v>6.8</v>
      </c>
      <c r="Q34" s="43">
        <v>10.9</v>
      </c>
      <c r="R34" s="43">
        <v>11.1</v>
      </c>
      <c r="S34" s="43">
        <v>10.8</v>
      </c>
      <c r="T34" s="43">
        <v>11.9</v>
      </c>
      <c r="U34" s="43">
        <v>17.600000000000001</v>
      </c>
      <c r="V34" s="43">
        <v>14.4</v>
      </c>
      <c r="W34" s="43">
        <v>18.399999999999999</v>
      </c>
    </row>
    <row r="35" spans="1:23" x14ac:dyDescent="0.15">
      <c r="A35" s="59" t="s">
        <v>152</v>
      </c>
      <c r="B35" s="60"/>
      <c r="C35" s="60"/>
      <c r="D35" s="60"/>
      <c r="E35" s="36"/>
      <c r="F35" s="37">
        <v>64</v>
      </c>
      <c r="G35" s="74">
        <f t="shared" si="2"/>
        <v>10.207336523125997</v>
      </c>
      <c r="H35" s="74">
        <v>7.0270270270270272</v>
      </c>
      <c r="I35" s="37">
        <v>4.5999999999999996</v>
      </c>
      <c r="J35" s="37">
        <v>3.7</v>
      </c>
      <c r="K35" s="37">
        <v>4.5999999999999996</v>
      </c>
      <c r="L35" s="39">
        <v>4.9000000000000004</v>
      </c>
      <c r="M35" s="39">
        <v>5.3</v>
      </c>
      <c r="N35" s="39">
        <v>4.9000000000000004</v>
      </c>
      <c r="O35" s="43">
        <v>3.6</v>
      </c>
      <c r="P35" s="43">
        <v>2.5</v>
      </c>
      <c r="Q35" s="43">
        <v>4.4000000000000004</v>
      </c>
      <c r="R35" s="43">
        <v>3.8</v>
      </c>
      <c r="S35" s="43">
        <v>1</v>
      </c>
      <c r="T35" s="43">
        <v>3.8</v>
      </c>
      <c r="U35" s="43">
        <v>2.7</v>
      </c>
      <c r="V35" s="43">
        <v>3</v>
      </c>
      <c r="W35" s="43">
        <v>4.0999999999999996</v>
      </c>
    </row>
    <row r="36" spans="1:23" x14ac:dyDescent="0.15">
      <c r="A36" s="59" t="s">
        <v>171</v>
      </c>
      <c r="B36" s="60"/>
      <c r="C36" s="60"/>
      <c r="D36" s="60"/>
      <c r="E36" s="36"/>
      <c r="F36" s="37">
        <v>23</v>
      </c>
      <c r="G36" s="74">
        <f t="shared" si="2"/>
        <v>3.6682615629984054</v>
      </c>
      <c r="H36" s="74">
        <v>4.8648648648648649</v>
      </c>
      <c r="I36" s="37">
        <v>0.9</v>
      </c>
      <c r="J36" s="37">
        <v>1.2</v>
      </c>
      <c r="K36" s="37">
        <v>0.3</v>
      </c>
      <c r="L36" s="39">
        <v>2.1</v>
      </c>
      <c r="M36" s="39">
        <v>2.1</v>
      </c>
      <c r="N36" s="39"/>
      <c r="O36" s="43"/>
      <c r="P36" s="43"/>
      <c r="Q36" s="43"/>
      <c r="R36" s="43"/>
      <c r="S36" s="43"/>
      <c r="T36" s="43"/>
      <c r="U36" s="43"/>
      <c r="V36" s="43"/>
      <c r="W36" s="43"/>
    </row>
    <row r="37" spans="1:23" x14ac:dyDescent="0.15">
      <c r="A37" s="59" t="s">
        <v>151</v>
      </c>
      <c r="B37" s="60"/>
      <c r="C37" s="60"/>
      <c r="D37" s="42"/>
      <c r="E37" s="36"/>
      <c r="F37" s="37">
        <v>41</v>
      </c>
      <c r="G37" s="74">
        <f t="shared" si="2"/>
        <v>6.5390749601275919</v>
      </c>
      <c r="H37" s="74">
        <v>13.513513513513514</v>
      </c>
      <c r="I37" s="37">
        <v>5.9</v>
      </c>
      <c r="J37" s="37">
        <v>7.2</v>
      </c>
      <c r="K37" s="37">
        <v>5.6</v>
      </c>
      <c r="L37" s="39">
        <v>5.4</v>
      </c>
      <c r="M37" s="39">
        <v>7.8</v>
      </c>
      <c r="N37" s="39">
        <v>6.6</v>
      </c>
      <c r="O37" s="43">
        <v>3</v>
      </c>
      <c r="P37" s="43">
        <v>5.0999999999999996</v>
      </c>
      <c r="Q37" s="43">
        <v>2.1</v>
      </c>
      <c r="R37" s="43">
        <v>2.6</v>
      </c>
      <c r="S37" s="43">
        <v>2.7</v>
      </c>
      <c r="T37" s="43">
        <v>1.6</v>
      </c>
      <c r="U37" s="43">
        <v>0.8</v>
      </c>
      <c r="V37" s="43">
        <v>2.8</v>
      </c>
      <c r="W37" s="43">
        <v>2.2999999999999998</v>
      </c>
    </row>
    <row r="38" spans="1:23" x14ac:dyDescent="0.15">
      <c r="A38" s="35" t="s">
        <v>149</v>
      </c>
      <c r="B38" s="42"/>
      <c r="C38" s="42"/>
      <c r="D38" s="42"/>
      <c r="E38" s="36"/>
      <c r="F38" s="37">
        <v>10</v>
      </c>
      <c r="G38" s="74">
        <f t="shared" si="2"/>
        <v>1.5948963317384368</v>
      </c>
      <c r="H38" s="74">
        <v>1.0810810810810811</v>
      </c>
      <c r="I38" s="37">
        <v>1.9</v>
      </c>
      <c r="J38" s="37">
        <v>1.9</v>
      </c>
      <c r="K38" s="37">
        <v>1.9</v>
      </c>
      <c r="L38" s="39">
        <v>1.3</v>
      </c>
      <c r="M38" s="39">
        <v>2.1</v>
      </c>
      <c r="N38" s="39">
        <v>1.8</v>
      </c>
      <c r="O38" s="43">
        <v>1.2</v>
      </c>
      <c r="P38" s="43">
        <v>5.0999999999999996</v>
      </c>
      <c r="Q38" s="43">
        <v>3.8</v>
      </c>
      <c r="R38" s="43">
        <v>2.9</v>
      </c>
      <c r="S38" s="43">
        <v>3.7</v>
      </c>
      <c r="T38" s="43">
        <v>3.8</v>
      </c>
      <c r="U38" s="43">
        <v>3.7</v>
      </c>
      <c r="V38" s="43">
        <v>3</v>
      </c>
      <c r="W38" s="43">
        <v>1.2</v>
      </c>
    </row>
    <row r="39" spans="1:23" x14ac:dyDescent="0.15">
      <c r="A39" s="167" t="s">
        <v>4</v>
      </c>
      <c r="B39" s="168"/>
      <c r="C39" s="168"/>
      <c r="D39" s="168"/>
      <c r="E39" s="169"/>
      <c r="F39" s="37">
        <f t="shared" ref="F39:Q39" si="3">SUM(F25:F38)</f>
        <v>627</v>
      </c>
      <c r="G39" s="37">
        <f t="shared" si="3"/>
        <v>100.00000000000001</v>
      </c>
      <c r="H39" s="37">
        <f t="shared" si="3"/>
        <v>100.00000000000001</v>
      </c>
      <c r="I39" s="37">
        <f>SUM(I25:I38)</f>
        <v>100.00000000000001</v>
      </c>
      <c r="J39" s="37">
        <f>SUM(J25:J38)</f>
        <v>99.700000000000031</v>
      </c>
      <c r="K39" s="37">
        <f>SUM(K25:K38)</f>
        <v>99.999999999999986</v>
      </c>
      <c r="L39" s="71">
        <f t="shared" si="3"/>
        <v>100.2</v>
      </c>
      <c r="M39" s="71">
        <f t="shared" si="3"/>
        <v>99.899999999999991</v>
      </c>
      <c r="N39" s="68">
        <f t="shared" si="3"/>
        <v>100</v>
      </c>
      <c r="O39" s="65">
        <f t="shared" si="3"/>
        <v>99.999999999999972</v>
      </c>
      <c r="P39" s="65">
        <f t="shared" si="3"/>
        <v>99.999999999999986</v>
      </c>
      <c r="Q39" s="65">
        <f t="shared" si="3"/>
        <v>100.00000000000001</v>
      </c>
      <c r="R39" s="65">
        <v>100</v>
      </c>
      <c r="S39" s="65">
        <v>100</v>
      </c>
      <c r="T39" s="65">
        <v>100</v>
      </c>
      <c r="U39" s="65">
        <v>100</v>
      </c>
      <c r="V39" s="65">
        <v>100</v>
      </c>
      <c r="W39" s="65">
        <v>100</v>
      </c>
    </row>
    <row r="41" spans="1:23" ht="18.75" customHeight="1" x14ac:dyDescent="0.15">
      <c r="A41" s="26" t="s">
        <v>156</v>
      </c>
    </row>
    <row r="42" spans="1:23" x14ac:dyDescent="0.15">
      <c r="A42" s="27"/>
      <c r="B42" s="28"/>
      <c r="C42" s="29" t="s">
        <v>190</v>
      </c>
      <c r="D42" s="29" t="s">
        <v>190</v>
      </c>
      <c r="E42" s="29" t="s">
        <v>188</v>
      </c>
      <c r="F42" s="29" t="s">
        <v>184</v>
      </c>
      <c r="G42" s="29" t="s">
        <v>182</v>
      </c>
      <c r="H42" s="29" t="s">
        <v>180</v>
      </c>
      <c r="I42" s="29" t="s">
        <v>178</v>
      </c>
      <c r="J42" s="29" t="s">
        <v>170</v>
      </c>
      <c r="K42" s="29" t="s">
        <v>168</v>
      </c>
      <c r="L42" s="29" t="s">
        <v>165</v>
      </c>
      <c r="M42" s="29" t="s">
        <v>139</v>
      </c>
      <c r="N42" s="29" t="s">
        <v>121</v>
      </c>
      <c r="O42" s="29" t="s">
        <v>107</v>
      </c>
      <c r="P42" s="29" t="s">
        <v>99</v>
      </c>
      <c r="Q42" s="29" t="s">
        <v>5</v>
      </c>
      <c r="R42" s="29" t="s">
        <v>6</v>
      </c>
      <c r="S42" s="29" t="s">
        <v>7</v>
      </c>
      <c r="T42" s="29" t="s">
        <v>8</v>
      </c>
    </row>
    <row r="43" spans="1:23" x14ac:dyDescent="0.15">
      <c r="A43" s="31"/>
      <c r="B43" s="32"/>
      <c r="C43" s="33" t="s">
        <v>119</v>
      </c>
      <c r="D43" s="33" t="s">
        <v>9</v>
      </c>
      <c r="E43" s="33" t="s">
        <v>9</v>
      </c>
      <c r="F43" s="33" t="s">
        <v>9</v>
      </c>
      <c r="G43" s="33" t="s">
        <v>9</v>
      </c>
      <c r="H43" s="33" t="s">
        <v>9</v>
      </c>
      <c r="I43" s="33" t="s">
        <v>9</v>
      </c>
      <c r="J43" s="33" t="s">
        <v>9</v>
      </c>
      <c r="K43" s="33" t="s">
        <v>9</v>
      </c>
      <c r="L43" s="34" t="s">
        <v>9</v>
      </c>
      <c r="M43" s="34" t="s">
        <v>9</v>
      </c>
      <c r="N43" s="34" t="s">
        <v>9</v>
      </c>
      <c r="O43" s="34" t="s">
        <v>9</v>
      </c>
      <c r="P43" s="34" t="s">
        <v>9</v>
      </c>
      <c r="Q43" s="34" t="s">
        <v>9</v>
      </c>
      <c r="R43" s="34" t="s">
        <v>9</v>
      </c>
      <c r="S43" s="34" t="s">
        <v>9</v>
      </c>
      <c r="T43" s="34" t="s">
        <v>9</v>
      </c>
    </row>
    <row r="44" spans="1:23" x14ac:dyDescent="0.15">
      <c r="A44" s="160" t="s">
        <v>142</v>
      </c>
      <c r="B44" s="162"/>
      <c r="C44" s="37">
        <v>215</v>
      </c>
      <c r="D44" s="74">
        <f t="shared" ref="D44:D49" si="4">$C44/$C$50*100</f>
        <v>35.016286644951137</v>
      </c>
      <c r="E44" s="74">
        <v>2.9940119760479043</v>
      </c>
      <c r="F44" s="37">
        <v>34.9</v>
      </c>
      <c r="G44" s="37">
        <v>36</v>
      </c>
      <c r="H44" s="37">
        <v>34.799999999999997</v>
      </c>
      <c r="I44" s="43">
        <v>34.1</v>
      </c>
      <c r="J44" s="43">
        <v>32.799999999999997</v>
      </c>
      <c r="K44" s="37">
        <v>37.299999999999997</v>
      </c>
      <c r="L44" s="39">
        <v>59.6</v>
      </c>
      <c r="M44" s="39">
        <v>57.2</v>
      </c>
      <c r="N44" s="39"/>
      <c r="O44" s="39"/>
      <c r="P44" s="39"/>
      <c r="Q44" s="39"/>
      <c r="R44" s="39"/>
      <c r="S44" s="39"/>
      <c r="T44" s="39"/>
    </row>
    <row r="45" spans="1:23" x14ac:dyDescent="0.15">
      <c r="A45" s="160" t="s">
        <v>141</v>
      </c>
      <c r="B45" s="162"/>
      <c r="C45" s="37">
        <v>213</v>
      </c>
      <c r="D45" s="74">
        <f t="shared" si="4"/>
        <v>34.690553745928341</v>
      </c>
      <c r="E45" s="74">
        <v>1.7964071856287425</v>
      </c>
      <c r="F45" s="37">
        <v>34.9</v>
      </c>
      <c r="G45" s="37">
        <v>37</v>
      </c>
      <c r="H45" s="37">
        <v>33</v>
      </c>
      <c r="I45" s="43">
        <v>36.299999999999997</v>
      </c>
      <c r="J45" s="43">
        <v>35.200000000000003</v>
      </c>
      <c r="K45" s="39">
        <v>45</v>
      </c>
      <c r="L45" s="39">
        <v>64.099999999999994</v>
      </c>
      <c r="M45" s="39">
        <v>58.3</v>
      </c>
      <c r="N45" s="39">
        <v>60.8</v>
      </c>
      <c r="O45" s="39">
        <v>52.8</v>
      </c>
      <c r="P45" s="39">
        <v>54.8</v>
      </c>
      <c r="Q45" s="39">
        <v>58.6</v>
      </c>
      <c r="R45" s="39">
        <v>51.8</v>
      </c>
      <c r="S45" s="39">
        <v>55.5</v>
      </c>
      <c r="T45" s="39">
        <v>43.4</v>
      </c>
    </row>
    <row r="46" spans="1:23" x14ac:dyDescent="0.15">
      <c r="A46" s="160" t="s">
        <v>166</v>
      </c>
      <c r="B46" s="162"/>
      <c r="C46" s="37">
        <v>23</v>
      </c>
      <c r="D46" s="74">
        <f t="shared" si="4"/>
        <v>3.7459283387622153</v>
      </c>
      <c r="E46" s="74">
        <v>9.5808383233532943</v>
      </c>
      <c r="F46" s="37">
        <v>2.5</v>
      </c>
      <c r="G46" s="37">
        <v>2.6</v>
      </c>
      <c r="H46" s="37">
        <v>2.6</v>
      </c>
      <c r="I46" s="43">
        <v>2.2000000000000002</v>
      </c>
      <c r="J46" s="43">
        <v>1.9</v>
      </c>
      <c r="K46" s="37">
        <v>10.1</v>
      </c>
      <c r="L46" s="39">
        <v>11.2</v>
      </c>
      <c r="M46" s="39"/>
      <c r="N46" s="39"/>
      <c r="O46" s="39"/>
      <c r="P46" s="39"/>
      <c r="Q46" s="39"/>
      <c r="R46" s="39"/>
      <c r="S46" s="39"/>
      <c r="T46" s="39"/>
    </row>
    <row r="47" spans="1:23" x14ac:dyDescent="0.15">
      <c r="A47" s="59" t="s">
        <v>171</v>
      </c>
      <c r="B47" s="61"/>
      <c r="C47" s="37">
        <v>96</v>
      </c>
      <c r="D47" s="74">
        <f t="shared" si="4"/>
        <v>15.635179153094461</v>
      </c>
      <c r="E47" s="74">
        <v>52.095808383233532</v>
      </c>
      <c r="F47" s="37">
        <v>14.7</v>
      </c>
      <c r="G47" s="37">
        <v>13</v>
      </c>
      <c r="H47" s="37">
        <v>17.899999999999999</v>
      </c>
      <c r="I47" s="43">
        <v>17.600000000000001</v>
      </c>
      <c r="J47" s="43">
        <v>20.399999999999999</v>
      </c>
      <c r="K47" s="37"/>
      <c r="L47" s="39"/>
      <c r="M47" s="39"/>
      <c r="N47" s="39"/>
      <c r="O47" s="39"/>
      <c r="P47" s="39"/>
      <c r="Q47" s="39"/>
      <c r="R47" s="39"/>
      <c r="S47" s="39"/>
      <c r="T47" s="39"/>
    </row>
    <row r="48" spans="1:23" x14ac:dyDescent="0.15">
      <c r="A48" s="59" t="s">
        <v>172</v>
      </c>
      <c r="B48" s="61"/>
      <c r="C48" s="37">
        <v>53</v>
      </c>
      <c r="D48" s="74">
        <f t="shared" si="4"/>
        <v>8.6319218241042339</v>
      </c>
      <c r="E48" s="74">
        <v>30.538922155688624</v>
      </c>
      <c r="F48" s="37">
        <v>10.3</v>
      </c>
      <c r="G48" s="37">
        <v>10.5</v>
      </c>
      <c r="H48" s="37">
        <v>8.4</v>
      </c>
      <c r="I48" s="43">
        <v>7.8</v>
      </c>
      <c r="J48" s="43">
        <v>7.6</v>
      </c>
      <c r="K48" s="37"/>
      <c r="L48" s="39"/>
      <c r="M48" s="39"/>
      <c r="N48" s="39"/>
      <c r="O48" s="39"/>
      <c r="P48" s="39"/>
      <c r="Q48" s="39"/>
      <c r="R48" s="39"/>
      <c r="S48" s="39"/>
      <c r="T48" s="39"/>
    </row>
    <row r="49" spans="1:23" x14ac:dyDescent="0.15">
      <c r="A49" s="160" t="s">
        <v>19</v>
      </c>
      <c r="B49" s="162"/>
      <c r="C49" s="37">
        <v>14</v>
      </c>
      <c r="D49" s="74">
        <f t="shared" si="4"/>
        <v>2.2801302931596092</v>
      </c>
      <c r="E49" s="74">
        <v>2.9940119760479043</v>
      </c>
      <c r="F49" s="37">
        <v>2.7</v>
      </c>
      <c r="G49" s="37">
        <v>0.9</v>
      </c>
      <c r="H49" s="37">
        <v>3.3</v>
      </c>
      <c r="I49" s="43">
        <v>1.9</v>
      </c>
      <c r="J49" s="43">
        <v>2.1</v>
      </c>
      <c r="K49" s="37">
        <v>7.6</v>
      </c>
      <c r="L49" s="39">
        <v>15.8</v>
      </c>
      <c r="M49" s="39"/>
      <c r="N49" s="39"/>
      <c r="O49" s="39"/>
      <c r="P49" s="39"/>
      <c r="Q49" s="39"/>
      <c r="R49" s="39"/>
      <c r="S49" s="39"/>
      <c r="T49" s="39"/>
    </row>
    <row r="50" spans="1:23" s="62" customFormat="1" ht="12.75" customHeight="1" x14ac:dyDescent="0.15">
      <c r="A50" s="167" t="s">
        <v>4</v>
      </c>
      <c r="B50" s="169"/>
      <c r="C50" s="70">
        <f t="shared" ref="C50:K50" si="5">SUM(C44:C49)</f>
        <v>614</v>
      </c>
      <c r="D50" s="70">
        <f>SUM(D44:D49)</f>
        <v>100</v>
      </c>
      <c r="E50" s="70">
        <f t="shared" si="5"/>
        <v>100</v>
      </c>
      <c r="F50" s="70">
        <f t="shared" si="5"/>
        <v>100</v>
      </c>
      <c r="G50" s="70">
        <f t="shared" si="5"/>
        <v>100</v>
      </c>
      <c r="H50" s="70">
        <f t="shared" si="5"/>
        <v>99.999999999999986</v>
      </c>
      <c r="I50" s="72">
        <f t="shared" si="5"/>
        <v>99.90000000000002</v>
      </c>
      <c r="J50" s="72">
        <f t="shared" si="5"/>
        <v>100</v>
      </c>
      <c r="K50" s="70">
        <f t="shared" si="5"/>
        <v>99.999999999999986</v>
      </c>
      <c r="L50" s="70"/>
      <c r="M50" s="63">
        <f>SUM(M44:M45)</f>
        <v>115.5</v>
      </c>
      <c r="N50" s="63">
        <f>SUM(N44:N45)</f>
        <v>60.8</v>
      </c>
      <c r="O50" s="63">
        <f t="shared" ref="O50:T50" si="6">SUM(O44:O45)</f>
        <v>52.8</v>
      </c>
      <c r="P50" s="63">
        <f t="shared" si="6"/>
        <v>54.8</v>
      </c>
      <c r="Q50" s="63">
        <f t="shared" si="6"/>
        <v>58.6</v>
      </c>
      <c r="R50" s="63">
        <f t="shared" si="6"/>
        <v>51.8</v>
      </c>
      <c r="S50" s="63">
        <f t="shared" si="6"/>
        <v>55.5</v>
      </c>
      <c r="T50" s="63">
        <f t="shared" si="6"/>
        <v>43.4</v>
      </c>
    </row>
    <row r="52" spans="1:23" ht="18.75" customHeight="1" x14ac:dyDescent="0.15">
      <c r="A52" s="26" t="s">
        <v>143</v>
      </c>
    </row>
    <row r="53" spans="1:23" x14ac:dyDescent="0.15">
      <c r="A53" s="27"/>
      <c r="B53" s="40"/>
      <c r="C53" s="28"/>
      <c r="D53" s="29" t="s">
        <v>190</v>
      </c>
      <c r="E53" s="29" t="s">
        <v>190</v>
      </c>
      <c r="F53" s="29" t="s">
        <v>188</v>
      </c>
      <c r="G53" s="29" t="s">
        <v>184</v>
      </c>
      <c r="H53" s="29" t="s">
        <v>182</v>
      </c>
      <c r="I53" s="29" t="s">
        <v>180</v>
      </c>
      <c r="J53" s="29" t="s">
        <v>178</v>
      </c>
      <c r="K53" s="29" t="s">
        <v>170</v>
      </c>
      <c r="L53" s="29" t="s">
        <v>168</v>
      </c>
      <c r="M53" s="29" t="s">
        <v>165</v>
      </c>
      <c r="N53" s="29" t="s">
        <v>139</v>
      </c>
      <c r="O53" s="29" t="s">
        <v>121</v>
      </c>
      <c r="P53" s="29" t="s">
        <v>107</v>
      </c>
      <c r="Q53" s="29" t="s">
        <v>99</v>
      </c>
      <c r="R53" s="29" t="s">
        <v>5</v>
      </c>
      <c r="S53" s="29" t="s">
        <v>6</v>
      </c>
      <c r="T53" s="29" t="s">
        <v>7</v>
      </c>
      <c r="U53" s="29" t="s">
        <v>8</v>
      </c>
    </row>
    <row r="54" spans="1:23" x14ac:dyDescent="0.15">
      <c r="A54" s="31"/>
      <c r="B54" s="41"/>
      <c r="C54" s="32"/>
      <c r="D54" s="33" t="s">
        <v>119</v>
      </c>
      <c r="E54" s="33" t="s">
        <v>9</v>
      </c>
      <c r="F54" s="33" t="s">
        <v>9</v>
      </c>
      <c r="G54" s="33" t="s">
        <v>9</v>
      </c>
      <c r="H54" s="33" t="s">
        <v>9</v>
      </c>
      <c r="I54" s="33" t="s">
        <v>9</v>
      </c>
      <c r="J54" s="33" t="s">
        <v>9</v>
      </c>
      <c r="K54" s="33" t="s">
        <v>9</v>
      </c>
      <c r="L54" s="33" t="s">
        <v>9</v>
      </c>
      <c r="M54" s="34" t="s">
        <v>9</v>
      </c>
      <c r="N54" s="34" t="s">
        <v>9</v>
      </c>
      <c r="O54" s="34" t="s">
        <v>9</v>
      </c>
      <c r="P54" s="34" t="s">
        <v>9</v>
      </c>
      <c r="Q54" s="34" t="s">
        <v>9</v>
      </c>
      <c r="R54" s="34" t="s">
        <v>9</v>
      </c>
      <c r="S54" s="34" t="s">
        <v>9</v>
      </c>
      <c r="T54" s="34" t="s">
        <v>9</v>
      </c>
      <c r="U54" s="34" t="s">
        <v>9</v>
      </c>
    </row>
    <row r="55" spans="1:23" x14ac:dyDescent="0.15">
      <c r="A55" s="31" t="s">
        <v>173</v>
      </c>
      <c r="B55" s="41"/>
      <c r="C55" s="32"/>
      <c r="D55" s="33">
        <v>37</v>
      </c>
      <c r="E55" s="74">
        <f t="shared" ref="E55:E60" si="7">$D55/$D$61*100</f>
        <v>12.5</v>
      </c>
      <c r="F55" s="74">
        <v>18.181818181818183</v>
      </c>
      <c r="G55" s="33">
        <v>7.9</v>
      </c>
      <c r="H55" s="33">
        <v>13.7</v>
      </c>
      <c r="I55" s="33">
        <v>12</v>
      </c>
      <c r="J55" s="73">
        <v>9.5</v>
      </c>
      <c r="K55" s="73">
        <v>14.3</v>
      </c>
      <c r="L55" s="33"/>
      <c r="M55" s="34"/>
      <c r="N55" s="34"/>
      <c r="O55" s="34"/>
      <c r="P55" s="34"/>
      <c r="Q55" s="34"/>
      <c r="R55" s="34"/>
      <c r="S55" s="34"/>
      <c r="T55" s="34"/>
      <c r="U55" s="34"/>
    </row>
    <row r="56" spans="1:23" x14ac:dyDescent="0.15">
      <c r="A56" s="160" t="s">
        <v>41</v>
      </c>
      <c r="B56" s="161"/>
      <c r="C56" s="162"/>
      <c r="D56" s="37">
        <v>110</v>
      </c>
      <c r="E56" s="74">
        <f t="shared" si="7"/>
        <v>37.162162162162161</v>
      </c>
      <c r="F56" s="74">
        <v>50</v>
      </c>
      <c r="G56" s="37">
        <v>42.3</v>
      </c>
      <c r="H56" s="37">
        <v>35.799999999999997</v>
      </c>
      <c r="I56" s="37">
        <v>38.4</v>
      </c>
      <c r="J56" s="43">
        <v>34.200000000000003</v>
      </c>
      <c r="K56" s="43">
        <v>32.6</v>
      </c>
      <c r="L56" s="37">
        <v>37.9</v>
      </c>
      <c r="M56" s="43">
        <v>38.299999999999997</v>
      </c>
      <c r="N56" s="43">
        <v>33.799999999999997</v>
      </c>
      <c r="O56" s="43">
        <v>31</v>
      </c>
      <c r="P56" s="43">
        <v>34.9</v>
      </c>
      <c r="Q56" s="43">
        <v>33</v>
      </c>
      <c r="R56" s="43">
        <v>39.299999999999997</v>
      </c>
      <c r="S56" s="43">
        <v>34.4</v>
      </c>
      <c r="T56" s="43">
        <v>27.1</v>
      </c>
      <c r="U56" s="43">
        <v>28</v>
      </c>
    </row>
    <row r="57" spans="1:23" x14ac:dyDescent="0.15">
      <c r="A57" s="160" t="s">
        <v>43</v>
      </c>
      <c r="B57" s="161"/>
      <c r="C57" s="162"/>
      <c r="D57" s="37">
        <v>92</v>
      </c>
      <c r="E57" s="74">
        <f t="shared" si="7"/>
        <v>31.081081081081081</v>
      </c>
      <c r="F57" s="74">
        <v>1.5151515151515151</v>
      </c>
      <c r="G57" s="37">
        <v>29.8</v>
      </c>
      <c r="H57" s="37">
        <v>29.7</v>
      </c>
      <c r="I57" s="37">
        <v>25.9</v>
      </c>
      <c r="J57" s="43">
        <v>32.6</v>
      </c>
      <c r="K57" s="43">
        <v>27.2</v>
      </c>
      <c r="L57" s="37">
        <v>38.5</v>
      </c>
      <c r="M57" s="43">
        <v>32.200000000000003</v>
      </c>
      <c r="N57" s="43">
        <v>28.9</v>
      </c>
      <c r="O57" s="43">
        <v>33.4</v>
      </c>
      <c r="P57" s="43">
        <v>30.5</v>
      </c>
      <c r="Q57" s="43">
        <v>30.3</v>
      </c>
      <c r="R57" s="43">
        <v>29.5</v>
      </c>
      <c r="S57" s="43">
        <v>30.3</v>
      </c>
      <c r="T57" s="43">
        <v>31.6</v>
      </c>
      <c r="U57" s="43">
        <v>30.3</v>
      </c>
    </row>
    <row r="58" spans="1:23" x14ac:dyDescent="0.15">
      <c r="A58" s="160" t="s">
        <v>44</v>
      </c>
      <c r="B58" s="161"/>
      <c r="C58" s="162"/>
      <c r="D58" s="37">
        <v>45</v>
      </c>
      <c r="E58" s="74">
        <f t="shared" si="7"/>
        <v>15.202702702702704</v>
      </c>
      <c r="F58" s="74">
        <v>27.777777777777779</v>
      </c>
      <c r="G58" s="37">
        <v>18.100000000000001</v>
      </c>
      <c r="H58" s="37">
        <v>18.399999999999999</v>
      </c>
      <c r="I58" s="37">
        <v>20.6</v>
      </c>
      <c r="J58" s="43">
        <v>20.7</v>
      </c>
      <c r="K58" s="43">
        <v>22.2</v>
      </c>
      <c r="L58" s="39">
        <v>15</v>
      </c>
      <c r="M58" s="43">
        <v>18.2</v>
      </c>
      <c r="N58" s="43">
        <v>20.100000000000001</v>
      </c>
      <c r="O58" s="43">
        <v>24.1</v>
      </c>
      <c r="P58" s="43">
        <v>20.100000000000001</v>
      </c>
      <c r="Q58" s="43">
        <v>20.5</v>
      </c>
      <c r="R58" s="43">
        <v>18</v>
      </c>
      <c r="S58" s="43">
        <v>23.1</v>
      </c>
      <c r="T58" s="43">
        <v>28.4</v>
      </c>
      <c r="U58" s="43">
        <v>24.2</v>
      </c>
    </row>
    <row r="59" spans="1:23" x14ac:dyDescent="0.15">
      <c r="A59" s="160" t="s">
        <v>42</v>
      </c>
      <c r="B59" s="161"/>
      <c r="C59" s="162"/>
      <c r="D59" s="37">
        <v>9</v>
      </c>
      <c r="E59" s="74">
        <f t="shared" si="7"/>
        <v>3.0405405405405408</v>
      </c>
      <c r="F59" s="74">
        <v>2.5252525252525251</v>
      </c>
      <c r="G59" s="37">
        <v>1.6</v>
      </c>
      <c r="H59" s="37">
        <v>1.7</v>
      </c>
      <c r="I59" s="37">
        <v>2.5</v>
      </c>
      <c r="J59" s="43">
        <v>2.7</v>
      </c>
      <c r="K59" s="43">
        <v>3.6</v>
      </c>
      <c r="L59" s="37">
        <v>4.9000000000000004</v>
      </c>
      <c r="M59" s="43">
        <v>6.7</v>
      </c>
      <c r="N59" s="43">
        <v>7.2</v>
      </c>
      <c r="O59" s="43">
        <v>5.6</v>
      </c>
      <c r="P59" s="43">
        <v>8.9</v>
      </c>
      <c r="Q59" s="43">
        <v>7.4</v>
      </c>
      <c r="R59" s="43">
        <v>7.9</v>
      </c>
      <c r="S59" s="43">
        <v>7.4</v>
      </c>
      <c r="T59" s="43">
        <v>8.3000000000000007</v>
      </c>
      <c r="U59" s="43">
        <v>13.1</v>
      </c>
    </row>
    <row r="60" spans="1:23" x14ac:dyDescent="0.15">
      <c r="A60" s="35" t="s">
        <v>19</v>
      </c>
      <c r="B60" s="42"/>
      <c r="C60" s="36"/>
      <c r="D60" s="37">
        <v>3</v>
      </c>
      <c r="E60" s="74">
        <f t="shared" si="7"/>
        <v>1.0135135135135136</v>
      </c>
      <c r="F60" s="74">
        <v>0</v>
      </c>
      <c r="G60" s="37">
        <v>0.3</v>
      </c>
      <c r="H60" s="37">
        <v>0.7</v>
      </c>
      <c r="I60" s="37">
        <v>0.6</v>
      </c>
      <c r="J60" s="43">
        <v>0.3</v>
      </c>
      <c r="K60" s="43">
        <v>0</v>
      </c>
      <c r="L60" s="37">
        <v>3.7</v>
      </c>
      <c r="M60" s="43">
        <v>4.5999999999999996</v>
      </c>
      <c r="N60" s="43">
        <v>10</v>
      </c>
      <c r="O60" s="43">
        <v>5.9</v>
      </c>
      <c r="P60" s="43">
        <v>5.6</v>
      </c>
      <c r="Q60" s="43">
        <v>8.8000000000000007</v>
      </c>
      <c r="R60" s="43">
        <v>5.3</v>
      </c>
      <c r="S60" s="43">
        <v>5</v>
      </c>
      <c r="T60" s="43">
        <v>4.5999999999999996</v>
      </c>
      <c r="U60" s="43">
        <v>4.3</v>
      </c>
    </row>
    <row r="61" spans="1:23" x14ac:dyDescent="0.15">
      <c r="A61" s="167" t="s">
        <v>4</v>
      </c>
      <c r="B61" s="168"/>
      <c r="C61" s="169"/>
      <c r="D61" s="37">
        <f t="shared" ref="D61:K61" si="8">SUM(D55:D60)</f>
        <v>296</v>
      </c>
      <c r="E61" s="37">
        <f t="shared" si="8"/>
        <v>100.00000000000001</v>
      </c>
      <c r="F61" s="37">
        <v>100.00000000000001</v>
      </c>
      <c r="G61" s="37">
        <f t="shared" si="8"/>
        <v>99.999999999999986</v>
      </c>
      <c r="H61" s="37">
        <f t="shared" si="8"/>
        <v>100</v>
      </c>
      <c r="I61" s="37">
        <f t="shared" si="8"/>
        <v>100</v>
      </c>
      <c r="J61" s="65">
        <f t="shared" si="8"/>
        <v>100.00000000000001</v>
      </c>
      <c r="K61" s="65">
        <f t="shared" si="8"/>
        <v>99.9</v>
      </c>
      <c r="L61" s="37">
        <f>SUM(L56:L60)</f>
        <v>100.00000000000001</v>
      </c>
      <c r="M61" s="45">
        <f>SUM(M56:M60)</f>
        <v>100</v>
      </c>
      <c r="N61" s="45">
        <f>SUM(N56:N60)</f>
        <v>100</v>
      </c>
      <c r="O61" s="45">
        <f>SUM(O56:O60)</f>
        <v>100</v>
      </c>
      <c r="P61" s="45">
        <f>SUM(P56:P60)</f>
        <v>100</v>
      </c>
      <c r="Q61" s="45">
        <v>100</v>
      </c>
      <c r="R61" s="45">
        <v>100</v>
      </c>
      <c r="S61" s="45">
        <v>100</v>
      </c>
      <c r="T61" s="45">
        <v>100</v>
      </c>
      <c r="U61" s="45">
        <v>100</v>
      </c>
    </row>
    <row r="63" spans="1:23" ht="18.75" customHeight="1" x14ac:dyDescent="0.15">
      <c r="A63" s="26" t="s">
        <v>144</v>
      </c>
    </row>
    <row r="64" spans="1:23" x14ac:dyDescent="0.15">
      <c r="A64" s="27"/>
      <c r="B64" s="40"/>
      <c r="C64" s="40"/>
      <c r="D64" s="40"/>
      <c r="E64" s="28"/>
      <c r="F64" s="29" t="s">
        <v>190</v>
      </c>
      <c r="G64" s="29" t="s">
        <v>190</v>
      </c>
      <c r="H64" s="29" t="s">
        <v>188</v>
      </c>
      <c r="I64" s="29" t="s">
        <v>184</v>
      </c>
      <c r="J64" s="29" t="s">
        <v>182</v>
      </c>
      <c r="K64" s="29" t="s">
        <v>180</v>
      </c>
      <c r="L64" s="29" t="s">
        <v>178</v>
      </c>
      <c r="M64" s="29" t="s">
        <v>170</v>
      </c>
      <c r="N64" s="29" t="s">
        <v>168</v>
      </c>
      <c r="O64" s="29" t="s">
        <v>165</v>
      </c>
      <c r="P64" s="29" t="s">
        <v>139</v>
      </c>
      <c r="Q64" s="29" t="s">
        <v>121</v>
      </c>
      <c r="R64" s="29" t="s">
        <v>107</v>
      </c>
      <c r="S64" s="29" t="s">
        <v>99</v>
      </c>
      <c r="T64" s="29" t="s">
        <v>5</v>
      </c>
      <c r="U64" s="29" t="s">
        <v>6</v>
      </c>
      <c r="V64" s="29" t="s">
        <v>7</v>
      </c>
      <c r="W64" s="29" t="s">
        <v>8</v>
      </c>
    </row>
    <row r="65" spans="1:23" x14ac:dyDescent="0.15">
      <c r="A65" s="31"/>
      <c r="B65" s="41"/>
      <c r="C65" s="41"/>
      <c r="D65" s="41"/>
      <c r="E65" s="32"/>
      <c r="F65" s="33" t="s">
        <v>119</v>
      </c>
      <c r="G65" s="33" t="s">
        <v>9</v>
      </c>
      <c r="H65" s="33" t="s">
        <v>9</v>
      </c>
      <c r="I65" s="33" t="s">
        <v>9</v>
      </c>
      <c r="J65" s="33" t="s">
        <v>9</v>
      </c>
      <c r="K65" s="33" t="s">
        <v>9</v>
      </c>
      <c r="L65" s="33" t="s">
        <v>9</v>
      </c>
      <c r="M65" s="33" t="s">
        <v>9</v>
      </c>
      <c r="N65" s="33" t="s">
        <v>9</v>
      </c>
      <c r="O65" s="34" t="s">
        <v>9</v>
      </c>
      <c r="P65" s="34" t="s">
        <v>9</v>
      </c>
      <c r="Q65" s="34" t="s">
        <v>9</v>
      </c>
      <c r="R65" s="34" t="s">
        <v>9</v>
      </c>
      <c r="S65" s="34" t="s">
        <v>9</v>
      </c>
      <c r="T65" s="34" t="s">
        <v>9</v>
      </c>
      <c r="U65" s="34" t="s">
        <v>9</v>
      </c>
      <c r="V65" s="34" t="s">
        <v>9</v>
      </c>
      <c r="W65" s="34" t="s">
        <v>9</v>
      </c>
    </row>
    <row r="66" spans="1:23" x14ac:dyDescent="0.15">
      <c r="A66" s="160" t="s">
        <v>45</v>
      </c>
      <c r="B66" s="161"/>
      <c r="C66" s="161"/>
      <c r="D66" s="161"/>
      <c r="E66" s="36"/>
      <c r="F66" s="37">
        <v>110</v>
      </c>
      <c r="G66" s="74">
        <f>$F66/$F$81*100</f>
        <v>12.987012987012985</v>
      </c>
      <c r="H66" s="74">
        <v>18.661971830985916</v>
      </c>
      <c r="I66" s="37">
        <v>13.3</v>
      </c>
      <c r="J66" s="37">
        <v>13.6</v>
      </c>
      <c r="K66" s="37">
        <v>13.5</v>
      </c>
      <c r="L66" s="43">
        <v>12.9</v>
      </c>
      <c r="M66" s="43">
        <v>14.5</v>
      </c>
      <c r="N66" s="37">
        <v>15.5</v>
      </c>
      <c r="O66" s="43">
        <v>14.4</v>
      </c>
      <c r="P66" s="43">
        <v>13.7</v>
      </c>
      <c r="Q66" s="43">
        <v>13.7</v>
      </c>
      <c r="R66" s="43">
        <v>14.7</v>
      </c>
      <c r="S66" s="43">
        <v>13.6</v>
      </c>
      <c r="T66" s="43">
        <v>11</v>
      </c>
      <c r="U66" s="43">
        <v>12.6</v>
      </c>
      <c r="V66" s="43">
        <v>8.8000000000000007</v>
      </c>
      <c r="W66" s="43">
        <v>13.1</v>
      </c>
    </row>
    <row r="67" spans="1:23" x14ac:dyDescent="0.15">
      <c r="A67" s="35" t="s">
        <v>157</v>
      </c>
      <c r="B67" s="42"/>
      <c r="C67" s="42"/>
      <c r="D67" s="42"/>
      <c r="E67" s="36"/>
      <c r="F67" s="37">
        <v>116</v>
      </c>
      <c r="G67" s="74">
        <f t="shared" ref="G67:G80" si="9">$F67/$F$81*100</f>
        <v>13.695395513577333</v>
      </c>
      <c r="H67" s="74">
        <v>6.3380281690140841</v>
      </c>
      <c r="I67" s="37">
        <v>4.9000000000000004</v>
      </c>
      <c r="J67" s="37">
        <v>4.0999999999999996</v>
      </c>
      <c r="K67" s="37">
        <v>4.8</v>
      </c>
      <c r="L67" s="43">
        <v>6</v>
      </c>
      <c r="M67" s="43">
        <v>5.0999999999999996</v>
      </c>
      <c r="N67" s="37">
        <v>6.5</v>
      </c>
      <c r="O67" s="43">
        <v>6.1</v>
      </c>
      <c r="P67" s="43">
        <v>4.5999999999999996</v>
      </c>
      <c r="Q67" s="43">
        <v>2.2999999999999998</v>
      </c>
      <c r="R67" s="43">
        <v>2.7</v>
      </c>
      <c r="S67" s="43">
        <v>2.2000000000000002</v>
      </c>
      <c r="T67" s="43">
        <v>2.6</v>
      </c>
      <c r="U67" s="43">
        <v>1.4</v>
      </c>
      <c r="V67" s="43">
        <v>1.7</v>
      </c>
      <c r="W67" s="43">
        <v>1.3</v>
      </c>
    </row>
    <row r="68" spans="1:23" x14ac:dyDescent="0.15">
      <c r="A68" s="160" t="s">
        <v>47</v>
      </c>
      <c r="B68" s="161"/>
      <c r="C68" s="161"/>
      <c r="D68" s="47"/>
      <c r="E68" s="48"/>
      <c r="F68" s="49">
        <v>17</v>
      </c>
      <c r="G68" s="74">
        <f t="shared" si="9"/>
        <v>2.0070838252656436</v>
      </c>
      <c r="H68" s="74">
        <v>17.253521126760564</v>
      </c>
      <c r="I68" s="49">
        <v>15.9</v>
      </c>
      <c r="J68" s="49">
        <v>15.5</v>
      </c>
      <c r="K68" s="49">
        <v>18.3</v>
      </c>
      <c r="L68" s="66">
        <v>16</v>
      </c>
      <c r="M68" s="66">
        <v>17.3</v>
      </c>
      <c r="N68" s="49">
        <v>18.5</v>
      </c>
      <c r="O68" s="66">
        <v>15.4</v>
      </c>
      <c r="P68" s="66">
        <v>15.1</v>
      </c>
      <c r="Q68" s="66">
        <v>16.3</v>
      </c>
      <c r="R68" s="66">
        <v>15.1</v>
      </c>
      <c r="S68" s="66">
        <v>16.100000000000001</v>
      </c>
      <c r="T68" s="66">
        <v>17.399999999999999</v>
      </c>
      <c r="U68" s="66">
        <v>18.5</v>
      </c>
      <c r="V68" s="66">
        <v>13.5</v>
      </c>
      <c r="W68" s="66">
        <v>15.8</v>
      </c>
    </row>
    <row r="69" spans="1:23" x14ac:dyDescent="0.15">
      <c r="A69" s="35" t="s">
        <v>48</v>
      </c>
      <c r="B69" s="42"/>
      <c r="C69" s="42"/>
      <c r="D69" s="42"/>
      <c r="E69" s="36"/>
      <c r="F69" s="37">
        <v>162</v>
      </c>
      <c r="G69" s="74">
        <f t="shared" si="9"/>
        <v>19.126328217237308</v>
      </c>
      <c r="H69" s="74">
        <v>3.697183098591549</v>
      </c>
      <c r="I69" s="37">
        <v>2.6</v>
      </c>
      <c r="J69" s="37">
        <v>2.6</v>
      </c>
      <c r="K69" s="37">
        <v>1.9</v>
      </c>
      <c r="L69" s="43">
        <v>1.5</v>
      </c>
      <c r="M69" s="43">
        <v>2.5</v>
      </c>
      <c r="N69" s="37">
        <v>2.4</v>
      </c>
      <c r="O69" s="43">
        <v>1.8</v>
      </c>
      <c r="P69" s="43">
        <v>2.8</v>
      </c>
      <c r="Q69" s="43">
        <v>3.1</v>
      </c>
      <c r="R69" s="43">
        <v>2.2999999999999998</v>
      </c>
      <c r="S69" s="43">
        <v>2.9</v>
      </c>
      <c r="T69" s="43">
        <v>3.1</v>
      </c>
      <c r="U69" s="43">
        <v>2.5</v>
      </c>
      <c r="V69" s="43">
        <v>1.2</v>
      </c>
      <c r="W69" s="43">
        <v>3</v>
      </c>
    </row>
    <row r="70" spans="1:23" x14ac:dyDescent="0.15">
      <c r="A70" s="35" t="s">
        <v>49</v>
      </c>
      <c r="B70" s="42"/>
      <c r="C70" s="42"/>
      <c r="D70" s="42"/>
      <c r="E70" s="36"/>
      <c r="F70" s="37">
        <v>174</v>
      </c>
      <c r="G70" s="74">
        <f t="shared" si="9"/>
        <v>20.543093270365997</v>
      </c>
      <c r="H70" s="74">
        <v>3.697183098591549</v>
      </c>
      <c r="I70" s="37">
        <v>2.2000000000000002</v>
      </c>
      <c r="J70" s="37">
        <v>0.9</v>
      </c>
      <c r="K70" s="37">
        <v>1.9</v>
      </c>
      <c r="L70" s="43">
        <v>2.2000000000000002</v>
      </c>
      <c r="M70" s="43">
        <v>0.9</v>
      </c>
      <c r="N70" s="37">
        <v>0.8</v>
      </c>
      <c r="O70" s="43">
        <v>1.9</v>
      </c>
      <c r="P70" s="43">
        <v>1.2</v>
      </c>
      <c r="Q70" s="43">
        <v>1.8</v>
      </c>
      <c r="R70" s="43">
        <v>1.8</v>
      </c>
      <c r="S70" s="43">
        <v>1.6</v>
      </c>
      <c r="T70" s="43">
        <v>4.0999999999999996</v>
      </c>
      <c r="U70" s="43">
        <v>3.2</v>
      </c>
      <c r="V70" s="43">
        <v>1.2</v>
      </c>
      <c r="W70" s="43">
        <v>1.8</v>
      </c>
    </row>
    <row r="71" spans="1:23" x14ac:dyDescent="0.15">
      <c r="A71" s="35" t="s">
        <v>50</v>
      </c>
      <c r="B71" s="42"/>
      <c r="C71" s="42"/>
      <c r="D71" s="42"/>
      <c r="E71" s="36"/>
      <c r="F71" s="37">
        <v>30</v>
      </c>
      <c r="G71" s="74">
        <f t="shared" si="9"/>
        <v>3.5419126328217239</v>
      </c>
      <c r="H71" s="74">
        <v>3.345070422535211</v>
      </c>
      <c r="I71" s="37">
        <v>2.2000000000000002</v>
      </c>
      <c r="J71" s="37">
        <v>1.2</v>
      </c>
      <c r="K71" s="37">
        <v>1.9</v>
      </c>
      <c r="L71" s="43">
        <v>2.2999999999999998</v>
      </c>
      <c r="M71" s="43">
        <v>1.6</v>
      </c>
      <c r="N71" s="37">
        <v>1.9</v>
      </c>
      <c r="O71" s="43">
        <v>2.4</v>
      </c>
      <c r="P71" s="43">
        <v>2.9</v>
      </c>
      <c r="Q71" s="43">
        <v>2.7</v>
      </c>
      <c r="R71" s="43">
        <v>3.4</v>
      </c>
      <c r="S71" s="43">
        <v>2.8</v>
      </c>
      <c r="T71" s="43">
        <v>2.2999999999999998</v>
      </c>
      <c r="U71" s="43">
        <v>1.9</v>
      </c>
      <c r="V71" s="43">
        <v>1.4</v>
      </c>
      <c r="W71" s="43">
        <v>2.2999999999999998</v>
      </c>
    </row>
    <row r="72" spans="1:23" x14ac:dyDescent="0.15">
      <c r="A72" s="160" t="s">
        <v>51</v>
      </c>
      <c r="B72" s="161"/>
      <c r="C72" s="161"/>
      <c r="D72" s="161"/>
      <c r="E72" s="36"/>
      <c r="F72" s="37">
        <v>11</v>
      </c>
      <c r="G72" s="74">
        <f t="shared" si="9"/>
        <v>1.2987012987012987</v>
      </c>
      <c r="H72" s="74">
        <v>28.87323943661972</v>
      </c>
      <c r="I72" s="37">
        <v>19</v>
      </c>
      <c r="J72" s="37">
        <v>19.5</v>
      </c>
      <c r="K72" s="37">
        <v>17.7</v>
      </c>
      <c r="L72" s="43">
        <v>19.600000000000001</v>
      </c>
      <c r="M72" s="43">
        <v>17.899999999999999</v>
      </c>
      <c r="N72" s="37">
        <v>17.100000000000001</v>
      </c>
      <c r="O72" s="43">
        <v>19.399999999999999</v>
      </c>
      <c r="P72" s="43">
        <v>21.8</v>
      </c>
      <c r="Q72" s="43">
        <v>18.5</v>
      </c>
      <c r="R72" s="43">
        <v>20.5</v>
      </c>
      <c r="S72" s="43">
        <v>20.5</v>
      </c>
      <c r="T72" s="43">
        <v>19.7</v>
      </c>
      <c r="U72" s="43">
        <v>18.5</v>
      </c>
      <c r="V72" s="43">
        <v>34.799999999999997</v>
      </c>
      <c r="W72" s="43">
        <v>25.7</v>
      </c>
    </row>
    <row r="73" spans="1:23" x14ac:dyDescent="0.15">
      <c r="A73" s="35" t="s">
        <v>52</v>
      </c>
      <c r="B73" s="42"/>
      <c r="C73" s="42"/>
      <c r="D73" s="42"/>
      <c r="E73" s="36"/>
      <c r="F73" s="37">
        <v>46</v>
      </c>
      <c r="G73" s="74">
        <f t="shared" si="9"/>
        <v>5.4309327036599759</v>
      </c>
      <c r="H73" s="74">
        <v>4.929577464788732</v>
      </c>
      <c r="I73" s="37">
        <v>3.7</v>
      </c>
      <c r="J73" s="37">
        <v>3.9</v>
      </c>
      <c r="K73" s="37">
        <v>2.8</v>
      </c>
      <c r="L73" s="43">
        <v>3.5</v>
      </c>
      <c r="M73" s="43">
        <v>4.3</v>
      </c>
      <c r="N73" s="37">
        <v>3.6</v>
      </c>
      <c r="O73" s="43">
        <v>5.6</v>
      </c>
      <c r="P73" s="43">
        <v>5.6</v>
      </c>
      <c r="Q73" s="43">
        <v>4.5</v>
      </c>
      <c r="R73" s="43">
        <v>5.2</v>
      </c>
      <c r="S73" s="43">
        <v>4.5999999999999996</v>
      </c>
      <c r="T73" s="43">
        <v>2.9</v>
      </c>
      <c r="U73" s="43">
        <v>6.2</v>
      </c>
      <c r="V73" s="43">
        <v>3.6</v>
      </c>
      <c r="W73" s="43">
        <v>5.9</v>
      </c>
    </row>
    <row r="74" spans="1:23" x14ac:dyDescent="0.15">
      <c r="A74" s="160" t="s">
        <v>53</v>
      </c>
      <c r="B74" s="161"/>
      <c r="C74" s="161"/>
      <c r="D74" s="42"/>
      <c r="E74" s="36"/>
      <c r="F74" s="37">
        <v>27</v>
      </c>
      <c r="G74" s="74">
        <f t="shared" si="9"/>
        <v>3.1877213695395512</v>
      </c>
      <c r="H74" s="74">
        <v>1.232394366197183</v>
      </c>
      <c r="I74" s="37">
        <v>18.100000000000001</v>
      </c>
      <c r="J74" s="37">
        <v>20.2</v>
      </c>
      <c r="K74" s="37">
        <v>20.2</v>
      </c>
      <c r="L74" s="43">
        <v>18.899999999999999</v>
      </c>
      <c r="M74" s="43">
        <v>18.8</v>
      </c>
      <c r="N74" s="37">
        <v>21.7</v>
      </c>
      <c r="O74" s="43">
        <v>20.7</v>
      </c>
      <c r="P74" s="43">
        <v>20.399999999999999</v>
      </c>
      <c r="Q74" s="43">
        <v>24.4</v>
      </c>
      <c r="R74" s="43">
        <v>24.3</v>
      </c>
      <c r="S74" s="43">
        <v>22.4</v>
      </c>
      <c r="T74" s="43">
        <v>22.6</v>
      </c>
      <c r="U74" s="43">
        <v>22.7</v>
      </c>
      <c r="V74" s="43">
        <v>30.6</v>
      </c>
      <c r="W74" s="43">
        <v>28.5</v>
      </c>
    </row>
    <row r="75" spans="1:23" x14ac:dyDescent="0.15">
      <c r="A75" s="35" t="s">
        <v>158</v>
      </c>
      <c r="B75" s="42"/>
      <c r="C75" s="42"/>
      <c r="D75" s="42"/>
      <c r="E75" s="36"/>
      <c r="F75" s="37">
        <v>21</v>
      </c>
      <c r="G75" s="74">
        <f t="shared" si="9"/>
        <v>2.4793388429752068</v>
      </c>
      <c r="H75" s="74">
        <v>0.70422535211267612</v>
      </c>
      <c r="I75" s="37">
        <v>9.4</v>
      </c>
      <c r="J75" s="37">
        <v>10.7</v>
      </c>
      <c r="K75" s="37">
        <v>9.3000000000000007</v>
      </c>
      <c r="L75" s="43">
        <v>8.6999999999999993</v>
      </c>
      <c r="M75" s="43">
        <v>8.3000000000000007</v>
      </c>
      <c r="N75" s="37">
        <v>6.4</v>
      </c>
      <c r="O75" s="43">
        <v>7.8</v>
      </c>
      <c r="P75" s="43">
        <v>5.3</v>
      </c>
      <c r="Q75" s="43">
        <v>6.2</v>
      </c>
      <c r="R75" s="43">
        <v>3.7</v>
      </c>
      <c r="S75" s="43">
        <v>5.9</v>
      </c>
      <c r="T75" s="43">
        <v>5.8</v>
      </c>
      <c r="U75" s="43">
        <v>4.0999999999999996</v>
      </c>
      <c r="V75" s="43"/>
      <c r="W75" s="43"/>
    </row>
    <row r="76" spans="1:23" x14ac:dyDescent="0.15">
      <c r="A76" s="35" t="s">
        <v>55</v>
      </c>
      <c r="B76" s="42"/>
      <c r="C76" s="42"/>
      <c r="D76" s="42"/>
      <c r="E76" s="36"/>
      <c r="F76" s="37">
        <v>32</v>
      </c>
      <c r="G76" s="74">
        <f t="shared" si="9"/>
        <v>3.778040141676505</v>
      </c>
      <c r="H76" s="74">
        <v>5.28169014084507</v>
      </c>
      <c r="I76" s="37">
        <v>4.5</v>
      </c>
      <c r="J76" s="37">
        <v>2.7</v>
      </c>
      <c r="K76" s="37">
        <v>3.3</v>
      </c>
      <c r="L76" s="43">
        <v>3</v>
      </c>
      <c r="M76" s="43">
        <v>3.4</v>
      </c>
      <c r="N76" s="37">
        <v>4.2</v>
      </c>
      <c r="O76" s="43">
        <v>3.1</v>
      </c>
      <c r="P76" s="43">
        <v>4</v>
      </c>
      <c r="Q76" s="43">
        <v>4.2</v>
      </c>
      <c r="R76" s="43">
        <v>4.2</v>
      </c>
      <c r="S76" s="43">
        <v>5.6</v>
      </c>
      <c r="T76" s="43">
        <v>5.8</v>
      </c>
      <c r="U76" s="43">
        <v>5.7</v>
      </c>
      <c r="V76" s="43"/>
      <c r="W76" s="43"/>
    </row>
    <row r="77" spans="1:23" x14ac:dyDescent="0.15">
      <c r="A77" s="35" t="s">
        <v>174</v>
      </c>
      <c r="B77" s="42"/>
      <c r="C77" s="42"/>
      <c r="D77" s="42"/>
      <c r="E77" s="36"/>
      <c r="F77" s="37">
        <v>70</v>
      </c>
      <c r="G77" s="74">
        <f t="shared" si="9"/>
        <v>8.2644628099173563</v>
      </c>
      <c r="H77" s="74">
        <v>0.35211267605633806</v>
      </c>
      <c r="I77" s="37">
        <v>0.2</v>
      </c>
      <c r="J77" s="37">
        <v>0.2</v>
      </c>
      <c r="K77" s="37">
        <v>0.3</v>
      </c>
      <c r="L77" s="43">
        <v>0.4</v>
      </c>
      <c r="M77" s="43">
        <v>0.1</v>
      </c>
      <c r="N77" s="37"/>
      <c r="O77" s="43"/>
      <c r="P77" s="43"/>
      <c r="Q77" s="43"/>
      <c r="R77" s="43"/>
      <c r="S77" s="43"/>
      <c r="T77" s="43"/>
      <c r="U77" s="43"/>
      <c r="V77" s="43"/>
      <c r="W77" s="43"/>
    </row>
    <row r="78" spans="1:23" x14ac:dyDescent="0.15">
      <c r="A78" s="35" t="s">
        <v>175</v>
      </c>
      <c r="B78" s="42"/>
      <c r="C78" s="42"/>
      <c r="D78" s="42"/>
      <c r="E78" s="36"/>
      <c r="F78" s="37">
        <v>4</v>
      </c>
      <c r="G78" s="74">
        <f t="shared" si="9"/>
        <v>0.47225501770956313</v>
      </c>
      <c r="H78" s="74">
        <v>2.640845070422535</v>
      </c>
      <c r="I78" s="37">
        <v>1.7</v>
      </c>
      <c r="J78" s="37">
        <v>1.6</v>
      </c>
      <c r="K78" s="37">
        <v>1.9</v>
      </c>
      <c r="L78" s="43">
        <v>1.7</v>
      </c>
      <c r="M78" s="43">
        <v>2.4</v>
      </c>
      <c r="N78" s="37"/>
      <c r="O78" s="43"/>
      <c r="P78" s="43"/>
      <c r="Q78" s="43"/>
      <c r="R78" s="43"/>
      <c r="S78" s="43"/>
      <c r="T78" s="43"/>
      <c r="U78" s="43"/>
      <c r="V78" s="43"/>
      <c r="W78" s="43"/>
    </row>
    <row r="79" spans="1:23" x14ac:dyDescent="0.15">
      <c r="A79" s="35" t="s">
        <v>176</v>
      </c>
      <c r="B79" s="42"/>
      <c r="C79" s="42"/>
      <c r="D79" s="42"/>
      <c r="E79" s="36"/>
      <c r="F79" s="37">
        <v>14</v>
      </c>
      <c r="G79" s="74">
        <f t="shared" si="9"/>
        <v>1.6528925619834711</v>
      </c>
      <c r="H79" s="74">
        <v>2.8169014084507045</v>
      </c>
      <c r="I79" s="37">
        <v>1.3</v>
      </c>
      <c r="J79" s="37">
        <v>1.4</v>
      </c>
      <c r="K79" s="37">
        <v>0.8</v>
      </c>
      <c r="L79" s="43">
        <v>1.3</v>
      </c>
      <c r="M79" s="43">
        <v>1.4</v>
      </c>
      <c r="N79" s="37"/>
      <c r="O79" s="43"/>
      <c r="P79" s="43"/>
      <c r="Q79" s="43"/>
      <c r="R79" s="43"/>
      <c r="S79" s="43"/>
      <c r="T79" s="43"/>
      <c r="U79" s="43"/>
      <c r="V79" s="43"/>
      <c r="W79" s="43"/>
    </row>
    <row r="80" spans="1:23" x14ac:dyDescent="0.15">
      <c r="A80" s="35" t="s">
        <v>19</v>
      </c>
      <c r="B80" s="42"/>
      <c r="C80" s="42"/>
      <c r="D80" s="42"/>
      <c r="E80" s="36"/>
      <c r="F80" s="37">
        <v>13</v>
      </c>
      <c r="G80" s="74">
        <f t="shared" si="9"/>
        <v>1.5348288075560803</v>
      </c>
      <c r="H80" s="74">
        <v>0.17605633802816903</v>
      </c>
      <c r="I80" s="37">
        <v>1</v>
      </c>
      <c r="J80" s="37">
        <v>1.9</v>
      </c>
      <c r="K80" s="37">
        <v>1.4</v>
      </c>
      <c r="L80" s="43">
        <v>2</v>
      </c>
      <c r="M80" s="43">
        <v>1.5</v>
      </c>
      <c r="N80" s="37">
        <v>1.4</v>
      </c>
      <c r="O80" s="43">
        <v>1.4</v>
      </c>
      <c r="P80" s="43">
        <v>2.6</v>
      </c>
      <c r="Q80" s="43">
        <v>2.2999999999999998</v>
      </c>
      <c r="R80" s="43">
        <v>2.1</v>
      </c>
      <c r="S80" s="43">
        <v>1.8</v>
      </c>
      <c r="T80" s="43">
        <v>2.7</v>
      </c>
      <c r="U80" s="43">
        <v>2.6</v>
      </c>
      <c r="V80" s="43">
        <v>3.3</v>
      </c>
      <c r="W80" s="43">
        <v>2.5</v>
      </c>
    </row>
    <row r="81" spans="1:23" x14ac:dyDescent="0.15">
      <c r="A81" s="167" t="s">
        <v>4</v>
      </c>
      <c r="B81" s="168"/>
      <c r="C81" s="168"/>
      <c r="D81" s="168"/>
      <c r="E81" s="169"/>
      <c r="F81" s="37">
        <f t="shared" ref="F81:R81" si="10">SUM(F66:F80)</f>
        <v>847</v>
      </c>
      <c r="G81" s="37">
        <f>SUM(G66:G80)</f>
        <v>100</v>
      </c>
      <c r="H81" s="37">
        <v>100</v>
      </c>
      <c r="I81" s="37">
        <f>SUM(I66:I80)</f>
        <v>100.00000000000001</v>
      </c>
      <c r="J81" s="37">
        <f>SUM(J66:J80)</f>
        <v>100.00000000000001</v>
      </c>
      <c r="K81" s="37">
        <f>SUM(K66:K80)</f>
        <v>100</v>
      </c>
      <c r="L81" s="37">
        <f t="shared" si="10"/>
        <v>100.00000000000001</v>
      </c>
      <c r="M81" s="37">
        <f t="shared" si="10"/>
        <v>100.00000000000001</v>
      </c>
      <c r="N81" s="37">
        <f t="shared" si="10"/>
        <v>100.00000000000001</v>
      </c>
      <c r="O81" s="45">
        <f t="shared" si="10"/>
        <v>99.999999999999986</v>
      </c>
      <c r="P81" s="45">
        <f t="shared" si="10"/>
        <v>99.999999999999986</v>
      </c>
      <c r="Q81" s="45">
        <f t="shared" si="10"/>
        <v>100</v>
      </c>
      <c r="R81" s="45">
        <f t="shared" si="10"/>
        <v>99.999999999999986</v>
      </c>
      <c r="S81" s="45">
        <v>100</v>
      </c>
      <c r="T81" s="45">
        <v>100</v>
      </c>
      <c r="U81" s="45">
        <v>100</v>
      </c>
      <c r="V81" s="45">
        <v>100</v>
      </c>
      <c r="W81" s="45">
        <v>100</v>
      </c>
    </row>
    <row r="83" spans="1:23" ht="18.75" customHeight="1" x14ac:dyDescent="0.15">
      <c r="A83" s="26" t="s">
        <v>145</v>
      </c>
    </row>
    <row r="84" spans="1:23" x14ac:dyDescent="0.15">
      <c r="A84" s="27"/>
      <c r="B84" s="28"/>
      <c r="C84" s="29" t="s">
        <v>190</v>
      </c>
      <c r="D84" s="29" t="s">
        <v>190</v>
      </c>
      <c r="E84" s="29" t="s">
        <v>188</v>
      </c>
      <c r="F84" s="29" t="s">
        <v>184</v>
      </c>
      <c r="G84" s="29" t="s">
        <v>182</v>
      </c>
      <c r="H84" s="29" t="s">
        <v>180</v>
      </c>
      <c r="I84" s="29" t="s">
        <v>178</v>
      </c>
      <c r="J84" s="29" t="s">
        <v>170</v>
      </c>
      <c r="K84" s="29" t="s">
        <v>168</v>
      </c>
      <c r="L84" s="29" t="s">
        <v>165</v>
      </c>
      <c r="M84" s="29" t="s">
        <v>139</v>
      </c>
      <c r="N84" s="29" t="s">
        <v>121</v>
      </c>
      <c r="O84" s="29" t="s">
        <v>107</v>
      </c>
      <c r="P84" s="29" t="s">
        <v>99</v>
      </c>
      <c r="Q84" s="29" t="s">
        <v>5</v>
      </c>
      <c r="R84" s="29" t="s">
        <v>6</v>
      </c>
      <c r="S84" s="29" t="s">
        <v>7</v>
      </c>
      <c r="T84" s="29" t="s">
        <v>8</v>
      </c>
    </row>
    <row r="85" spans="1:23" x14ac:dyDescent="0.15">
      <c r="A85" s="31"/>
      <c r="B85" s="32"/>
      <c r="C85" s="33" t="s">
        <v>119</v>
      </c>
      <c r="D85" s="33" t="s">
        <v>9</v>
      </c>
      <c r="E85" s="33" t="s">
        <v>9</v>
      </c>
      <c r="F85" s="33" t="s">
        <v>9</v>
      </c>
      <c r="G85" s="33" t="s">
        <v>9</v>
      </c>
      <c r="H85" s="33" t="s">
        <v>9</v>
      </c>
      <c r="I85" s="33" t="s">
        <v>9</v>
      </c>
      <c r="J85" s="33" t="s">
        <v>9</v>
      </c>
      <c r="K85" s="33" t="s">
        <v>9</v>
      </c>
      <c r="L85" s="34" t="s">
        <v>9</v>
      </c>
      <c r="M85" s="34" t="s">
        <v>9</v>
      </c>
      <c r="N85" s="34" t="s">
        <v>9</v>
      </c>
      <c r="O85" s="34" t="s">
        <v>9</v>
      </c>
      <c r="P85" s="34" t="s">
        <v>9</v>
      </c>
      <c r="Q85" s="34" t="s">
        <v>9</v>
      </c>
      <c r="R85" s="34" t="s">
        <v>9</v>
      </c>
      <c r="S85" s="34" t="s">
        <v>9</v>
      </c>
      <c r="T85" s="34" t="s">
        <v>9</v>
      </c>
    </row>
    <row r="86" spans="1:23" x14ac:dyDescent="0.15">
      <c r="A86" s="35" t="s">
        <v>21</v>
      </c>
      <c r="B86" s="36"/>
      <c r="C86" s="37">
        <v>12</v>
      </c>
      <c r="D86" s="74">
        <f t="shared" ref="D86:D91" si="11">$C86/$C$92*100</f>
        <v>3.9344262295081971</v>
      </c>
      <c r="E86" s="74">
        <v>5.2083333333333339</v>
      </c>
      <c r="F86" s="37">
        <v>5.3</v>
      </c>
      <c r="G86" s="37">
        <v>3.3</v>
      </c>
      <c r="H86" s="37">
        <v>4.5</v>
      </c>
      <c r="I86" s="43">
        <v>5.3</v>
      </c>
      <c r="J86" s="43">
        <v>2.5</v>
      </c>
      <c r="K86" s="37">
        <v>4.5</v>
      </c>
      <c r="L86" s="39">
        <v>1.8</v>
      </c>
      <c r="M86" s="39">
        <v>4</v>
      </c>
      <c r="N86" s="39">
        <v>2.5</v>
      </c>
      <c r="O86" s="39">
        <v>2.4</v>
      </c>
      <c r="P86" s="39">
        <v>3.4</v>
      </c>
      <c r="Q86" s="39">
        <v>2.2999999999999998</v>
      </c>
      <c r="R86" s="39">
        <v>3.6</v>
      </c>
      <c r="S86" s="39">
        <v>1.8</v>
      </c>
      <c r="T86" s="39">
        <v>3.3</v>
      </c>
    </row>
    <row r="87" spans="1:23" x14ac:dyDescent="0.15">
      <c r="A87" s="35" t="s">
        <v>23</v>
      </c>
      <c r="B87" s="36"/>
      <c r="C87" s="37">
        <v>90</v>
      </c>
      <c r="D87" s="74">
        <f t="shared" si="11"/>
        <v>29.508196721311474</v>
      </c>
      <c r="E87" s="74">
        <v>3.125</v>
      </c>
      <c r="F87" s="37">
        <v>38.1</v>
      </c>
      <c r="G87" s="37">
        <v>33.1</v>
      </c>
      <c r="H87" s="37">
        <v>34.799999999999997</v>
      </c>
      <c r="I87" s="43">
        <v>34.4</v>
      </c>
      <c r="J87" s="43">
        <v>33.9</v>
      </c>
      <c r="K87" s="37">
        <v>38.700000000000003</v>
      </c>
      <c r="L87" s="39">
        <v>37.1</v>
      </c>
      <c r="M87" s="39">
        <v>31.4</v>
      </c>
      <c r="N87" s="39">
        <v>32.299999999999997</v>
      </c>
      <c r="O87" s="39">
        <v>30.4</v>
      </c>
      <c r="P87" s="39">
        <v>28.5</v>
      </c>
      <c r="Q87" s="39">
        <v>33</v>
      </c>
      <c r="R87" s="39">
        <v>27.7</v>
      </c>
      <c r="S87" s="39">
        <v>24.2</v>
      </c>
      <c r="T87" s="39">
        <v>25.1</v>
      </c>
    </row>
    <row r="88" spans="1:23" x14ac:dyDescent="0.15">
      <c r="A88" s="35" t="s">
        <v>187</v>
      </c>
      <c r="B88" s="36"/>
      <c r="C88" s="37">
        <v>12</v>
      </c>
      <c r="D88" s="74">
        <f t="shared" si="11"/>
        <v>3.9344262295081971</v>
      </c>
      <c r="E88" s="74">
        <v>4.6875</v>
      </c>
      <c r="F88" s="37">
        <v>0.9</v>
      </c>
      <c r="G88" s="37">
        <v>1</v>
      </c>
      <c r="H88" s="37">
        <v>0.8</v>
      </c>
      <c r="I88" s="43">
        <v>2.1</v>
      </c>
      <c r="J88" s="43">
        <v>1.4</v>
      </c>
      <c r="K88" s="37">
        <v>1.2</v>
      </c>
      <c r="L88" s="39">
        <v>0.3</v>
      </c>
      <c r="M88" s="39">
        <v>0.6</v>
      </c>
      <c r="N88" s="39">
        <v>0.3</v>
      </c>
      <c r="O88" s="39">
        <v>0.9</v>
      </c>
      <c r="P88" s="39">
        <v>1.3</v>
      </c>
      <c r="Q88" s="39">
        <v>1.6</v>
      </c>
      <c r="R88" s="39">
        <v>0.8</v>
      </c>
      <c r="S88" s="39">
        <v>1.6</v>
      </c>
      <c r="T88" s="39">
        <v>0</v>
      </c>
    </row>
    <row r="89" spans="1:23" x14ac:dyDescent="0.15">
      <c r="A89" s="35" t="s">
        <v>58</v>
      </c>
      <c r="B89" s="36"/>
      <c r="C89" s="37">
        <v>9</v>
      </c>
      <c r="D89" s="74">
        <f t="shared" si="11"/>
        <v>2.9508196721311477</v>
      </c>
      <c r="E89" s="74">
        <v>5.7291666666666661</v>
      </c>
      <c r="F89" s="37">
        <v>2.8</v>
      </c>
      <c r="G89" s="37">
        <v>5.4</v>
      </c>
      <c r="H89" s="37">
        <v>2.2000000000000002</v>
      </c>
      <c r="I89" s="43">
        <v>3.2</v>
      </c>
      <c r="J89" s="43">
        <v>4.3</v>
      </c>
      <c r="K89" s="37">
        <v>3.9</v>
      </c>
      <c r="L89" s="39">
        <v>3.3</v>
      </c>
      <c r="M89" s="39">
        <v>1.4</v>
      </c>
      <c r="N89" s="39">
        <v>2.2000000000000002</v>
      </c>
      <c r="O89" s="39">
        <v>3</v>
      </c>
      <c r="P89" s="39">
        <v>1.7</v>
      </c>
      <c r="Q89" s="39">
        <v>1.6</v>
      </c>
      <c r="R89" s="39">
        <v>1.1000000000000001</v>
      </c>
      <c r="S89" s="39">
        <v>2.1</v>
      </c>
      <c r="T89" s="39">
        <v>0.8</v>
      </c>
    </row>
    <row r="90" spans="1:23" x14ac:dyDescent="0.15">
      <c r="A90" s="160" t="s">
        <v>59</v>
      </c>
      <c r="B90" s="162"/>
      <c r="C90" s="37">
        <v>179</v>
      </c>
      <c r="D90" s="74">
        <f t="shared" si="11"/>
        <v>58.688524590163937</v>
      </c>
      <c r="E90" s="74">
        <v>80.729166666666657</v>
      </c>
      <c r="F90" s="37">
        <v>51.3</v>
      </c>
      <c r="G90" s="37">
        <v>56.5</v>
      </c>
      <c r="H90" s="37">
        <v>56.6</v>
      </c>
      <c r="I90" s="43">
        <v>54</v>
      </c>
      <c r="J90" s="43">
        <v>56.4</v>
      </c>
      <c r="K90" s="37">
        <v>51.4</v>
      </c>
      <c r="L90" s="39">
        <v>56.9</v>
      </c>
      <c r="M90" s="39">
        <v>61.1</v>
      </c>
      <c r="N90" s="39">
        <v>60.9</v>
      </c>
      <c r="O90" s="39">
        <v>61.5</v>
      </c>
      <c r="P90" s="39">
        <v>62.8</v>
      </c>
      <c r="Q90" s="39">
        <v>60.5</v>
      </c>
      <c r="R90" s="39">
        <v>65.400000000000006</v>
      </c>
      <c r="S90" s="39">
        <v>68</v>
      </c>
      <c r="T90" s="39">
        <v>69.8</v>
      </c>
    </row>
    <row r="91" spans="1:23" x14ac:dyDescent="0.15">
      <c r="A91" s="35" t="s">
        <v>19</v>
      </c>
      <c r="B91" s="36"/>
      <c r="C91" s="37">
        <v>3</v>
      </c>
      <c r="D91" s="74">
        <f t="shared" si="11"/>
        <v>0.98360655737704927</v>
      </c>
      <c r="E91" s="74">
        <v>0.52083333333333326</v>
      </c>
      <c r="F91" s="37">
        <v>1.6</v>
      </c>
      <c r="G91" s="37">
        <v>0.7</v>
      </c>
      <c r="H91" s="37">
        <v>1.1000000000000001</v>
      </c>
      <c r="I91" s="43">
        <v>1.1000000000000001</v>
      </c>
      <c r="J91" s="43">
        <v>1.4</v>
      </c>
      <c r="K91" s="37">
        <v>0.3</v>
      </c>
      <c r="L91" s="39">
        <v>0.6</v>
      </c>
      <c r="M91" s="39">
        <v>1.4</v>
      </c>
      <c r="N91" s="39">
        <v>1.8</v>
      </c>
      <c r="O91" s="39">
        <v>1.8</v>
      </c>
      <c r="P91" s="39">
        <v>2.2999999999999998</v>
      </c>
      <c r="Q91" s="39">
        <v>1</v>
      </c>
      <c r="R91" s="39">
        <v>1.4</v>
      </c>
      <c r="S91" s="39">
        <v>2.2999999999999998</v>
      </c>
      <c r="T91" s="39">
        <v>1</v>
      </c>
    </row>
    <row r="92" spans="1:23" x14ac:dyDescent="0.15">
      <c r="A92" s="167" t="s">
        <v>4</v>
      </c>
      <c r="B92" s="169"/>
      <c r="C92" s="37">
        <f>SUM(C80:C91)</f>
        <v>305</v>
      </c>
      <c r="D92" s="37">
        <f>SUM(D86:D91)</f>
        <v>100</v>
      </c>
      <c r="E92" s="37">
        <v>99.999999999999986</v>
      </c>
      <c r="F92" s="37">
        <f>SUM(F86:F91)</f>
        <v>99.999999999999986</v>
      </c>
      <c r="G92" s="37">
        <f>SUM(G86:G91)</f>
        <v>100</v>
      </c>
      <c r="H92" s="37">
        <f>SUM(H86:H91)</f>
        <v>100</v>
      </c>
      <c r="I92" s="65">
        <f>SUM(I86:I91)</f>
        <v>100.1</v>
      </c>
      <c r="J92" s="65">
        <f t="shared" ref="J92:O92" si="12">SUM(J86:J91)</f>
        <v>99.9</v>
      </c>
      <c r="K92" s="37">
        <f t="shared" si="12"/>
        <v>100</v>
      </c>
      <c r="L92" s="65">
        <f t="shared" si="12"/>
        <v>99.999999999999986</v>
      </c>
      <c r="M92" s="65">
        <f t="shared" si="12"/>
        <v>99.9</v>
      </c>
      <c r="N92" s="65">
        <f t="shared" si="12"/>
        <v>99.999999999999986</v>
      </c>
      <c r="O92" s="65">
        <f t="shared" si="12"/>
        <v>99.999999999999986</v>
      </c>
      <c r="P92" s="65">
        <v>100</v>
      </c>
      <c r="Q92" s="65">
        <v>100</v>
      </c>
      <c r="R92" s="65">
        <v>100</v>
      </c>
      <c r="S92" s="65">
        <v>100</v>
      </c>
      <c r="T92" s="65">
        <v>100</v>
      </c>
    </row>
    <row r="94" spans="1:23" ht="18.75" customHeight="1" x14ac:dyDescent="0.15">
      <c r="A94" s="26" t="s">
        <v>146</v>
      </c>
    </row>
    <row r="95" spans="1:23" x14ac:dyDescent="0.15">
      <c r="A95" s="27"/>
      <c r="B95" s="28"/>
      <c r="C95" s="29" t="s">
        <v>190</v>
      </c>
      <c r="D95" s="29" t="s">
        <v>190</v>
      </c>
      <c r="E95" s="29" t="s">
        <v>188</v>
      </c>
      <c r="F95" s="29" t="s">
        <v>184</v>
      </c>
      <c r="G95" s="29" t="s">
        <v>182</v>
      </c>
      <c r="H95" s="29" t="s">
        <v>180</v>
      </c>
      <c r="I95" s="29" t="s">
        <v>178</v>
      </c>
      <c r="J95" s="29" t="s">
        <v>170</v>
      </c>
      <c r="K95" s="29" t="s">
        <v>168</v>
      </c>
      <c r="L95" s="29" t="s">
        <v>165</v>
      </c>
      <c r="M95" s="29" t="s">
        <v>139</v>
      </c>
      <c r="N95" s="29" t="s">
        <v>121</v>
      </c>
      <c r="O95" s="29" t="s">
        <v>107</v>
      </c>
      <c r="P95" s="29" t="s">
        <v>99</v>
      </c>
      <c r="Q95" s="29" t="s">
        <v>5</v>
      </c>
      <c r="R95" s="29" t="s">
        <v>6</v>
      </c>
      <c r="S95" s="29" t="s">
        <v>7</v>
      </c>
      <c r="T95" s="29" t="s">
        <v>8</v>
      </c>
    </row>
    <row r="96" spans="1:23" x14ac:dyDescent="0.15">
      <c r="A96" s="31"/>
      <c r="B96" s="32"/>
      <c r="C96" s="33" t="s">
        <v>119</v>
      </c>
      <c r="D96" s="33" t="s">
        <v>9</v>
      </c>
      <c r="E96" s="33" t="s">
        <v>9</v>
      </c>
      <c r="F96" s="33" t="s">
        <v>9</v>
      </c>
      <c r="G96" s="33" t="s">
        <v>9</v>
      </c>
      <c r="H96" s="33" t="s">
        <v>9</v>
      </c>
      <c r="I96" s="33" t="s">
        <v>9</v>
      </c>
      <c r="J96" s="33" t="s">
        <v>9</v>
      </c>
      <c r="K96" s="33" t="s">
        <v>9</v>
      </c>
      <c r="L96" s="34" t="s">
        <v>9</v>
      </c>
      <c r="M96" s="34" t="s">
        <v>9</v>
      </c>
      <c r="N96" s="34" t="s">
        <v>9</v>
      </c>
      <c r="O96" s="34" t="s">
        <v>9</v>
      </c>
      <c r="P96" s="34" t="s">
        <v>9</v>
      </c>
      <c r="Q96" s="34" t="s">
        <v>9</v>
      </c>
      <c r="R96" s="34" t="s">
        <v>9</v>
      </c>
      <c r="S96" s="34" t="s">
        <v>9</v>
      </c>
      <c r="T96" s="34" t="s">
        <v>9</v>
      </c>
    </row>
    <row r="97" spans="1:22" x14ac:dyDescent="0.15">
      <c r="A97" s="160" t="s">
        <v>61</v>
      </c>
      <c r="B97" s="162"/>
      <c r="C97" s="37">
        <v>53</v>
      </c>
      <c r="D97" s="74">
        <f>$C97/$C$101*100</f>
        <v>17.905405405405407</v>
      </c>
      <c r="E97" s="74">
        <v>42.758620689655174</v>
      </c>
      <c r="F97" s="37">
        <v>19.399999999999999</v>
      </c>
      <c r="G97" s="37">
        <v>20.5</v>
      </c>
      <c r="H97" s="37">
        <v>20.9</v>
      </c>
      <c r="I97" s="43">
        <v>21.4</v>
      </c>
      <c r="J97" s="43">
        <v>20.399999999999999</v>
      </c>
      <c r="K97" s="39">
        <v>21</v>
      </c>
      <c r="L97" s="39">
        <v>22.2</v>
      </c>
      <c r="M97" s="39">
        <v>16.899999999999999</v>
      </c>
      <c r="N97" s="39">
        <v>12.8</v>
      </c>
      <c r="O97" s="39">
        <v>16.8</v>
      </c>
      <c r="P97" s="39">
        <v>13.3</v>
      </c>
      <c r="Q97" s="39">
        <v>14.4</v>
      </c>
      <c r="R97" s="39">
        <v>12.4</v>
      </c>
      <c r="S97" s="39">
        <v>12</v>
      </c>
      <c r="T97" s="39">
        <v>9.1999999999999993</v>
      </c>
    </row>
    <row r="98" spans="1:22" x14ac:dyDescent="0.15">
      <c r="A98" s="160" t="s">
        <v>62</v>
      </c>
      <c r="B98" s="162"/>
      <c r="C98" s="37">
        <v>164</v>
      </c>
      <c r="D98" s="74">
        <f>$C98/$C$101*100</f>
        <v>55.405405405405403</v>
      </c>
      <c r="E98" s="74">
        <v>4.8275862068965516</v>
      </c>
      <c r="F98" s="37">
        <v>52</v>
      </c>
      <c r="G98" s="37">
        <v>50</v>
      </c>
      <c r="H98" s="37">
        <v>55.1</v>
      </c>
      <c r="I98" s="43">
        <v>56.4</v>
      </c>
      <c r="J98" s="43">
        <v>52.5</v>
      </c>
      <c r="K98" s="37">
        <v>53.7</v>
      </c>
      <c r="L98" s="39">
        <v>52.3</v>
      </c>
      <c r="M98" s="39">
        <v>47.4</v>
      </c>
      <c r="N98" s="39">
        <v>54.7</v>
      </c>
      <c r="O98" s="39">
        <v>45.1</v>
      </c>
      <c r="P98" s="39">
        <v>46.5</v>
      </c>
      <c r="Q98" s="39">
        <v>54.5</v>
      </c>
      <c r="R98" s="39">
        <v>48.8</v>
      </c>
      <c r="S98" s="39">
        <v>48.8</v>
      </c>
      <c r="T98" s="39">
        <v>50.8</v>
      </c>
    </row>
    <row r="99" spans="1:22" x14ac:dyDescent="0.15">
      <c r="A99" s="35" t="s">
        <v>63</v>
      </c>
      <c r="B99" s="36"/>
      <c r="C99" s="37">
        <v>38</v>
      </c>
      <c r="D99" s="74">
        <f>$C99/$C$101*100</f>
        <v>12.837837837837837</v>
      </c>
      <c r="E99" s="74">
        <v>30.344827586206897</v>
      </c>
      <c r="F99" s="37">
        <v>16.5</v>
      </c>
      <c r="G99" s="37">
        <v>16.5</v>
      </c>
      <c r="H99" s="37">
        <v>13.1</v>
      </c>
      <c r="I99" s="43">
        <v>14.2</v>
      </c>
      <c r="J99" s="43">
        <v>15.4</v>
      </c>
      <c r="K99" s="37">
        <v>13.7</v>
      </c>
      <c r="L99" s="39">
        <v>15.5</v>
      </c>
      <c r="M99" s="39">
        <v>16.600000000000001</v>
      </c>
      <c r="N99" s="39">
        <v>18.399999999999999</v>
      </c>
      <c r="O99" s="39">
        <v>23.4</v>
      </c>
      <c r="P99" s="39">
        <v>24.3</v>
      </c>
      <c r="Q99" s="39">
        <v>17.7</v>
      </c>
      <c r="R99" s="39">
        <v>26.2</v>
      </c>
      <c r="S99" s="39">
        <v>22.5</v>
      </c>
      <c r="T99" s="39">
        <v>22.2</v>
      </c>
    </row>
    <row r="100" spans="1:22" x14ac:dyDescent="0.15">
      <c r="A100" s="35" t="s">
        <v>88</v>
      </c>
      <c r="B100" s="36"/>
      <c r="C100" s="37">
        <v>41</v>
      </c>
      <c r="D100" s="74">
        <f>$C100/$C$101*100</f>
        <v>13.851351351351351</v>
      </c>
      <c r="E100" s="74">
        <v>22.068965517241381</v>
      </c>
      <c r="F100" s="37">
        <v>12.1</v>
      </c>
      <c r="G100" s="37">
        <v>13</v>
      </c>
      <c r="H100" s="37">
        <v>10.9</v>
      </c>
      <c r="I100" s="43">
        <v>8</v>
      </c>
      <c r="J100" s="43">
        <v>11.8</v>
      </c>
      <c r="K100" s="37">
        <v>11.6</v>
      </c>
      <c r="L100" s="39">
        <v>10</v>
      </c>
      <c r="M100" s="39">
        <v>19.100000000000001</v>
      </c>
      <c r="N100" s="39">
        <v>14.1</v>
      </c>
      <c r="O100" s="39">
        <v>14.7</v>
      </c>
      <c r="P100" s="39">
        <v>15.9</v>
      </c>
      <c r="Q100" s="39">
        <v>13.4</v>
      </c>
      <c r="R100" s="39">
        <v>12.7</v>
      </c>
      <c r="S100" s="39">
        <v>16.7</v>
      </c>
      <c r="T100" s="39">
        <v>17.899999999999999</v>
      </c>
    </row>
    <row r="101" spans="1:22" x14ac:dyDescent="0.15">
      <c r="A101" s="167" t="s">
        <v>4</v>
      </c>
      <c r="B101" s="169"/>
      <c r="C101" s="46">
        <f t="shared" ref="C101:P101" si="13">SUM(C97:C100)</f>
        <v>296</v>
      </c>
      <c r="D101" s="46">
        <f>SUM(D97:D100)</f>
        <v>100</v>
      </c>
      <c r="E101" s="46">
        <v>100.00000000000001</v>
      </c>
      <c r="F101" s="46">
        <f>SUM(F97:F100)</f>
        <v>100</v>
      </c>
      <c r="G101" s="46">
        <f>SUM(G97:G100)</f>
        <v>100</v>
      </c>
      <c r="H101" s="46">
        <f>SUM(H97:H100)</f>
        <v>100</v>
      </c>
      <c r="I101" s="54">
        <f t="shared" si="13"/>
        <v>100</v>
      </c>
      <c r="J101" s="54">
        <f t="shared" si="13"/>
        <v>100.10000000000001</v>
      </c>
      <c r="K101" s="46">
        <f t="shared" si="13"/>
        <v>100</v>
      </c>
      <c r="L101" s="64">
        <f t="shared" si="13"/>
        <v>100</v>
      </c>
      <c r="M101" s="64">
        <f t="shared" si="13"/>
        <v>100</v>
      </c>
      <c r="N101" s="64">
        <f t="shared" si="13"/>
        <v>100</v>
      </c>
      <c r="O101" s="64">
        <f t="shared" si="13"/>
        <v>100.00000000000001</v>
      </c>
      <c r="P101" s="64">
        <f t="shared" si="13"/>
        <v>100</v>
      </c>
      <c r="Q101" s="64">
        <v>100</v>
      </c>
      <c r="R101" s="64">
        <v>100</v>
      </c>
      <c r="S101" s="64">
        <v>100</v>
      </c>
      <c r="T101" s="64">
        <v>100</v>
      </c>
    </row>
    <row r="103" spans="1:22" ht="18.75" customHeight="1" x14ac:dyDescent="0.15">
      <c r="A103" s="26" t="s">
        <v>159</v>
      </c>
    </row>
    <row r="104" spans="1:22" x14ac:dyDescent="0.15">
      <c r="A104" s="27"/>
      <c r="B104" s="28"/>
      <c r="C104" s="29" t="s">
        <v>190</v>
      </c>
      <c r="D104" s="29" t="s">
        <v>190</v>
      </c>
      <c r="E104" s="29" t="s">
        <v>188</v>
      </c>
      <c r="F104" s="29" t="s">
        <v>184</v>
      </c>
      <c r="G104" s="29" t="s">
        <v>182</v>
      </c>
      <c r="H104" s="29" t="s">
        <v>180</v>
      </c>
      <c r="I104" s="29" t="s">
        <v>178</v>
      </c>
      <c r="J104" s="29" t="s">
        <v>170</v>
      </c>
      <c r="K104" s="29" t="s">
        <v>168</v>
      </c>
      <c r="L104" s="29" t="s">
        <v>165</v>
      </c>
      <c r="M104" s="29" t="s">
        <v>139</v>
      </c>
      <c r="N104" s="29" t="s">
        <v>121</v>
      </c>
      <c r="O104" s="29" t="s">
        <v>107</v>
      </c>
      <c r="P104" s="29" t="s">
        <v>99</v>
      </c>
      <c r="Q104" s="29" t="s">
        <v>5</v>
      </c>
      <c r="R104" s="29" t="s">
        <v>6</v>
      </c>
      <c r="S104" s="29" t="s">
        <v>7</v>
      </c>
      <c r="T104" s="29" t="s">
        <v>8</v>
      </c>
    </row>
    <row r="105" spans="1:22" x14ac:dyDescent="0.15">
      <c r="A105" s="31"/>
      <c r="B105" s="32"/>
      <c r="C105" s="33" t="s">
        <v>119</v>
      </c>
      <c r="D105" s="33" t="s">
        <v>9</v>
      </c>
      <c r="E105" s="33" t="s">
        <v>9</v>
      </c>
      <c r="F105" s="33" t="s">
        <v>9</v>
      </c>
      <c r="G105" s="33" t="s">
        <v>9</v>
      </c>
      <c r="H105" s="33" t="s">
        <v>9</v>
      </c>
      <c r="I105" s="33" t="s">
        <v>9</v>
      </c>
      <c r="J105" s="33" t="s">
        <v>9</v>
      </c>
      <c r="K105" s="33" t="s">
        <v>9</v>
      </c>
      <c r="L105" s="34" t="s">
        <v>9</v>
      </c>
      <c r="M105" s="34" t="s">
        <v>9</v>
      </c>
      <c r="N105" s="34" t="s">
        <v>9</v>
      </c>
      <c r="O105" s="34" t="s">
        <v>9</v>
      </c>
      <c r="P105" s="34" t="s">
        <v>9</v>
      </c>
      <c r="Q105" s="34" t="s">
        <v>9</v>
      </c>
      <c r="R105" s="34" t="s">
        <v>9</v>
      </c>
      <c r="S105" s="34" t="s">
        <v>9</v>
      </c>
      <c r="T105" s="34" t="s">
        <v>9</v>
      </c>
    </row>
    <row r="106" spans="1:22" x14ac:dyDescent="0.15">
      <c r="A106" s="35" t="s">
        <v>160</v>
      </c>
      <c r="B106" s="36"/>
      <c r="C106" s="37">
        <v>166</v>
      </c>
      <c r="D106" s="74">
        <f>C106/$C$109*100</f>
        <v>56.081081081081088</v>
      </c>
      <c r="E106" s="74">
        <v>75.576036866359445</v>
      </c>
      <c r="F106" s="37">
        <v>63.1</v>
      </c>
      <c r="G106" s="37">
        <v>68.5</v>
      </c>
      <c r="H106" s="37">
        <v>67.099999999999994</v>
      </c>
      <c r="I106" s="37">
        <v>65.599999999999994</v>
      </c>
      <c r="J106" s="37">
        <v>61.5</v>
      </c>
      <c r="K106" s="37">
        <v>65.599999999999994</v>
      </c>
      <c r="L106" s="39">
        <v>72.3</v>
      </c>
      <c r="M106" s="39">
        <v>63.3</v>
      </c>
      <c r="N106" s="39">
        <v>61.8</v>
      </c>
      <c r="O106" s="39">
        <v>57.8</v>
      </c>
      <c r="P106" s="39">
        <v>59.7</v>
      </c>
      <c r="Q106" s="39">
        <v>65.3</v>
      </c>
      <c r="R106" s="39">
        <v>67</v>
      </c>
      <c r="S106" s="39">
        <v>63.6</v>
      </c>
      <c r="T106" s="39">
        <v>50.3</v>
      </c>
    </row>
    <row r="107" spans="1:22" x14ac:dyDescent="0.15">
      <c r="A107" s="35" t="s">
        <v>161</v>
      </c>
      <c r="B107" s="36"/>
      <c r="C107" s="37">
        <v>67</v>
      </c>
      <c r="D107" s="74">
        <f t="shared" ref="D107:D108" si="14">C107/$C$109*100</f>
        <v>22.635135135135133</v>
      </c>
      <c r="E107" s="74">
        <v>3.225806451612903</v>
      </c>
      <c r="F107" s="37">
        <v>24.2</v>
      </c>
      <c r="G107" s="37">
        <v>21.6</v>
      </c>
      <c r="H107" s="37">
        <v>19.8</v>
      </c>
      <c r="I107" s="37">
        <v>19.2</v>
      </c>
      <c r="J107" s="37">
        <v>21.6</v>
      </c>
      <c r="K107" s="37">
        <v>21.2</v>
      </c>
      <c r="L107" s="39">
        <v>16.899999999999999</v>
      </c>
      <c r="M107" s="39">
        <v>17.3</v>
      </c>
      <c r="N107" s="39">
        <v>21.1</v>
      </c>
      <c r="O107" s="39">
        <v>26.9</v>
      </c>
      <c r="P107" s="39">
        <v>24.3</v>
      </c>
      <c r="Q107" s="39">
        <v>20.6</v>
      </c>
      <c r="R107" s="39">
        <v>19.7</v>
      </c>
      <c r="S107" s="39">
        <v>19.3</v>
      </c>
      <c r="T107" s="39">
        <v>29</v>
      </c>
    </row>
    <row r="108" spans="1:22" x14ac:dyDescent="0.15">
      <c r="A108" s="35" t="s">
        <v>88</v>
      </c>
      <c r="B108" s="36"/>
      <c r="C108" s="37">
        <v>63</v>
      </c>
      <c r="D108" s="74">
        <f t="shared" si="14"/>
        <v>21.283783783783782</v>
      </c>
      <c r="E108" s="74">
        <v>21.198156682027651</v>
      </c>
      <c r="F108" s="37">
        <v>12.7</v>
      </c>
      <c r="G108" s="37">
        <v>9.9</v>
      </c>
      <c r="H108" s="37">
        <v>13.1</v>
      </c>
      <c r="I108" s="37">
        <v>15.2</v>
      </c>
      <c r="J108" s="37">
        <v>16.899999999999999</v>
      </c>
      <c r="K108" s="37">
        <v>13.2</v>
      </c>
      <c r="L108" s="39">
        <v>10.8</v>
      </c>
      <c r="M108" s="39">
        <v>19.399999999999999</v>
      </c>
      <c r="N108" s="39">
        <v>17.100000000000001</v>
      </c>
      <c r="O108" s="39">
        <v>15.3</v>
      </c>
      <c r="P108" s="39">
        <v>16</v>
      </c>
      <c r="Q108" s="39">
        <v>14.1</v>
      </c>
      <c r="R108" s="39">
        <v>13.3</v>
      </c>
      <c r="S108" s="39">
        <v>17.100000000000001</v>
      </c>
      <c r="T108" s="39">
        <v>20.7</v>
      </c>
    </row>
    <row r="109" spans="1:22" x14ac:dyDescent="0.15">
      <c r="A109" s="167" t="s">
        <v>4</v>
      </c>
      <c r="B109" s="169"/>
      <c r="C109" s="46">
        <f t="shared" ref="C109:P109" si="15">SUM(C106:C108)</f>
        <v>296</v>
      </c>
      <c r="D109" s="46">
        <f>SUM(D106:D108)</f>
        <v>100</v>
      </c>
      <c r="E109" s="46">
        <v>100</v>
      </c>
      <c r="F109" s="46">
        <f>SUM(F106:F108)</f>
        <v>100</v>
      </c>
      <c r="G109" s="46">
        <f>SUM(G106:G108)</f>
        <v>100</v>
      </c>
      <c r="H109" s="46">
        <f>SUM(H106:H108)</f>
        <v>99.999999999999986</v>
      </c>
      <c r="I109" s="46">
        <f t="shared" si="15"/>
        <v>100</v>
      </c>
      <c r="J109" s="46">
        <f t="shared" si="15"/>
        <v>100</v>
      </c>
      <c r="K109" s="46">
        <f t="shared" si="15"/>
        <v>100</v>
      </c>
      <c r="L109" s="64">
        <f t="shared" si="15"/>
        <v>99.999999999999986</v>
      </c>
      <c r="M109" s="64">
        <f t="shared" si="15"/>
        <v>100</v>
      </c>
      <c r="N109" s="64">
        <f t="shared" si="15"/>
        <v>100</v>
      </c>
      <c r="O109" s="64">
        <f t="shared" si="15"/>
        <v>99.999999999999986</v>
      </c>
      <c r="P109" s="64">
        <f t="shared" si="15"/>
        <v>100</v>
      </c>
      <c r="Q109" s="64">
        <v>100</v>
      </c>
      <c r="R109" s="64">
        <v>100</v>
      </c>
      <c r="S109" s="64">
        <v>100</v>
      </c>
      <c r="T109" s="64">
        <v>100</v>
      </c>
    </row>
    <row r="111" spans="1:22" ht="18.75" customHeight="1" x14ac:dyDescent="0.15">
      <c r="A111" s="26" t="s">
        <v>147</v>
      </c>
    </row>
    <row r="112" spans="1:22" x14ac:dyDescent="0.15">
      <c r="A112" s="27"/>
      <c r="B112" s="40"/>
      <c r="C112" s="40"/>
      <c r="D112" s="28"/>
      <c r="E112" s="29" t="s">
        <v>190</v>
      </c>
      <c r="F112" s="29" t="s">
        <v>190</v>
      </c>
      <c r="G112" s="29" t="s">
        <v>188</v>
      </c>
      <c r="H112" s="29" t="s">
        <v>184</v>
      </c>
      <c r="I112" s="29" t="s">
        <v>182</v>
      </c>
      <c r="J112" s="29" t="s">
        <v>180</v>
      </c>
      <c r="K112" s="29" t="s">
        <v>178</v>
      </c>
      <c r="L112" s="29" t="s">
        <v>170</v>
      </c>
      <c r="M112" s="29" t="s">
        <v>168</v>
      </c>
      <c r="N112" s="29" t="s">
        <v>165</v>
      </c>
      <c r="O112" s="29" t="s">
        <v>139</v>
      </c>
      <c r="P112" s="29" t="s">
        <v>121</v>
      </c>
      <c r="Q112" s="29" t="s">
        <v>107</v>
      </c>
      <c r="R112" s="29" t="s">
        <v>99</v>
      </c>
      <c r="S112" s="29" t="s">
        <v>5</v>
      </c>
      <c r="T112" s="29" t="s">
        <v>6</v>
      </c>
      <c r="U112" s="29" t="s">
        <v>7</v>
      </c>
      <c r="V112" s="55" t="s">
        <v>8</v>
      </c>
    </row>
    <row r="113" spans="1:22" x14ac:dyDescent="0.15">
      <c r="A113" s="164" t="s">
        <v>120</v>
      </c>
      <c r="B113" s="165"/>
      <c r="C113" s="165"/>
      <c r="D113" s="166"/>
      <c r="E113" s="33" t="s">
        <v>119</v>
      </c>
      <c r="F113" s="33" t="s">
        <v>9</v>
      </c>
      <c r="G113" s="33" t="s">
        <v>9</v>
      </c>
      <c r="H113" s="33" t="s">
        <v>9</v>
      </c>
      <c r="I113" s="33" t="s">
        <v>9</v>
      </c>
      <c r="J113" s="33" t="s">
        <v>9</v>
      </c>
      <c r="K113" s="33" t="s">
        <v>9</v>
      </c>
      <c r="L113" s="33" t="s">
        <v>9</v>
      </c>
      <c r="M113" s="33" t="s">
        <v>9</v>
      </c>
      <c r="N113" s="34" t="s">
        <v>9</v>
      </c>
      <c r="O113" s="34" t="s">
        <v>9</v>
      </c>
      <c r="P113" s="34" t="s">
        <v>9</v>
      </c>
      <c r="Q113" s="34" t="s">
        <v>9</v>
      </c>
      <c r="R113" s="34" t="s">
        <v>9</v>
      </c>
      <c r="S113" s="34" t="s">
        <v>9</v>
      </c>
      <c r="T113" s="34" t="s">
        <v>9</v>
      </c>
      <c r="U113" s="34" t="s">
        <v>9</v>
      </c>
      <c r="V113" s="56" t="s">
        <v>9</v>
      </c>
    </row>
    <row r="114" spans="1:22" x14ac:dyDescent="0.15">
      <c r="A114" s="35" t="s">
        <v>71</v>
      </c>
      <c r="B114" s="42"/>
      <c r="C114" s="42"/>
      <c r="D114" s="36"/>
      <c r="E114" s="37">
        <v>113</v>
      </c>
      <c r="F114" s="74">
        <f>E114/$E$133*100</f>
        <v>38.56655290102389</v>
      </c>
      <c r="G114" s="74">
        <v>3.225806451612903</v>
      </c>
      <c r="H114" s="37">
        <v>37.799999999999997</v>
      </c>
      <c r="I114" s="37">
        <v>37.9</v>
      </c>
      <c r="J114" s="37">
        <v>36.200000000000003</v>
      </c>
      <c r="K114" s="43">
        <v>36.1</v>
      </c>
      <c r="L114" s="43">
        <v>45.7</v>
      </c>
      <c r="M114" s="39">
        <v>45</v>
      </c>
      <c r="N114" s="39">
        <v>43.7</v>
      </c>
      <c r="O114" s="39">
        <v>51.6</v>
      </c>
      <c r="P114" s="39">
        <v>43</v>
      </c>
      <c r="Q114" s="39">
        <v>39.4</v>
      </c>
      <c r="R114" s="39">
        <v>40.1</v>
      </c>
      <c r="S114" s="39">
        <v>38.799999999999997</v>
      </c>
      <c r="T114" s="39">
        <v>38</v>
      </c>
      <c r="U114" s="39">
        <v>40.5</v>
      </c>
      <c r="V114" s="57">
        <v>35.799999999999997</v>
      </c>
    </row>
    <row r="115" spans="1:22" x14ac:dyDescent="0.15">
      <c r="A115" s="160" t="s">
        <v>72</v>
      </c>
      <c r="B115" s="161"/>
      <c r="C115" s="161"/>
      <c r="D115" s="162"/>
      <c r="E115" s="37">
        <v>23</v>
      </c>
      <c r="F115" s="74">
        <f t="shared" ref="F115:F132" si="16">E115/$E$133*100</f>
        <v>7.8498293515358366</v>
      </c>
      <c r="G115" s="74">
        <v>10.21505376344086</v>
      </c>
      <c r="H115" s="37">
        <v>9.1999999999999993</v>
      </c>
      <c r="I115" s="37">
        <v>6</v>
      </c>
      <c r="J115" s="37">
        <v>7.8</v>
      </c>
      <c r="K115" s="43">
        <v>10.7</v>
      </c>
      <c r="L115" s="43">
        <v>4.3</v>
      </c>
      <c r="M115" s="39">
        <v>9.1</v>
      </c>
      <c r="N115" s="39">
        <v>9.8000000000000007</v>
      </c>
      <c r="O115" s="39">
        <v>8.1</v>
      </c>
      <c r="P115" s="39">
        <v>7.8</v>
      </c>
      <c r="Q115" s="39">
        <v>9.8000000000000007</v>
      </c>
      <c r="R115" s="39">
        <v>12.4</v>
      </c>
      <c r="S115" s="39">
        <v>14.9</v>
      </c>
      <c r="T115" s="39">
        <v>11.8</v>
      </c>
      <c r="U115" s="39">
        <v>14.2</v>
      </c>
      <c r="V115" s="57">
        <v>14.4</v>
      </c>
    </row>
    <row r="116" spans="1:22" x14ac:dyDescent="0.15">
      <c r="A116" s="160" t="s">
        <v>73</v>
      </c>
      <c r="B116" s="161"/>
      <c r="C116" s="161"/>
      <c r="D116" s="162"/>
      <c r="E116" s="37">
        <v>46</v>
      </c>
      <c r="F116" s="74">
        <f t="shared" si="16"/>
        <v>15.699658703071673</v>
      </c>
      <c r="G116" s="74">
        <v>21.50537634408602</v>
      </c>
      <c r="H116" s="37">
        <v>14.3</v>
      </c>
      <c r="I116" s="37">
        <v>13.5</v>
      </c>
      <c r="J116" s="37">
        <v>13.4</v>
      </c>
      <c r="K116" s="43">
        <v>15</v>
      </c>
      <c r="L116" s="43">
        <v>11.9</v>
      </c>
      <c r="M116" s="39">
        <v>8.1999999999999993</v>
      </c>
      <c r="N116" s="39">
        <v>11</v>
      </c>
      <c r="O116" s="39">
        <v>9.6</v>
      </c>
      <c r="P116" s="39">
        <v>10</v>
      </c>
      <c r="Q116" s="39">
        <v>11</v>
      </c>
      <c r="R116" s="39">
        <v>10</v>
      </c>
      <c r="S116" s="39">
        <v>11.8</v>
      </c>
      <c r="T116" s="39">
        <v>9.1</v>
      </c>
      <c r="U116" s="39">
        <v>13.9</v>
      </c>
      <c r="V116" s="57">
        <v>11.6</v>
      </c>
    </row>
    <row r="117" spans="1:22" x14ac:dyDescent="0.15">
      <c r="A117" s="160" t="s">
        <v>118</v>
      </c>
      <c r="B117" s="161"/>
      <c r="C117" s="161"/>
      <c r="D117" s="36"/>
      <c r="E117" s="37">
        <v>50</v>
      </c>
      <c r="F117" s="74">
        <f t="shared" si="16"/>
        <v>17.064846416382252</v>
      </c>
      <c r="G117" s="74">
        <v>20.967741935483872</v>
      </c>
      <c r="H117" s="37">
        <v>14.3</v>
      </c>
      <c r="I117" s="37">
        <v>14.1</v>
      </c>
      <c r="J117" s="37">
        <v>14.5</v>
      </c>
      <c r="K117" s="43">
        <v>9.6</v>
      </c>
      <c r="L117" s="43">
        <v>10.8</v>
      </c>
      <c r="M117" s="39">
        <v>12.8</v>
      </c>
      <c r="N117" s="39">
        <v>8</v>
      </c>
      <c r="O117" s="39">
        <v>5.5</v>
      </c>
      <c r="P117" s="39">
        <v>10.6</v>
      </c>
      <c r="Q117" s="39">
        <v>10.7</v>
      </c>
      <c r="R117" s="39">
        <v>10.7</v>
      </c>
      <c r="S117" s="39">
        <v>6.6</v>
      </c>
      <c r="T117" s="39">
        <v>12.1</v>
      </c>
      <c r="U117" s="39">
        <v>7.1</v>
      </c>
      <c r="V117" s="57">
        <v>5.8</v>
      </c>
    </row>
    <row r="118" spans="1:22" x14ac:dyDescent="0.15">
      <c r="A118" s="160" t="s">
        <v>117</v>
      </c>
      <c r="B118" s="161"/>
      <c r="C118" s="161"/>
      <c r="D118" s="36"/>
      <c r="E118" s="37">
        <v>10</v>
      </c>
      <c r="F118" s="74">
        <f t="shared" si="16"/>
        <v>3.4129692832764507</v>
      </c>
      <c r="G118" s="74">
        <v>5.376344086021505</v>
      </c>
      <c r="H118" s="37">
        <v>4.8</v>
      </c>
      <c r="I118" s="37">
        <v>1.9</v>
      </c>
      <c r="J118" s="37">
        <v>2.5</v>
      </c>
      <c r="K118" s="43">
        <v>4.5</v>
      </c>
      <c r="L118" s="43">
        <v>2.5</v>
      </c>
      <c r="M118" s="39">
        <v>4.3</v>
      </c>
      <c r="N118" s="39">
        <v>2.8</v>
      </c>
      <c r="O118" s="39">
        <v>2.6</v>
      </c>
      <c r="P118" s="39">
        <v>1.9</v>
      </c>
      <c r="Q118" s="39">
        <v>3.6</v>
      </c>
      <c r="R118" s="39">
        <v>2.7</v>
      </c>
      <c r="S118" s="39">
        <v>2.2000000000000002</v>
      </c>
      <c r="T118" s="39">
        <v>3</v>
      </c>
      <c r="U118" s="39">
        <v>1.6</v>
      </c>
      <c r="V118" s="57">
        <v>3</v>
      </c>
    </row>
    <row r="119" spans="1:22" x14ac:dyDescent="0.15">
      <c r="A119" s="160" t="s">
        <v>116</v>
      </c>
      <c r="B119" s="161"/>
      <c r="C119" s="161"/>
      <c r="D119" s="36"/>
      <c r="E119" s="37">
        <v>2</v>
      </c>
      <c r="F119" s="74">
        <f t="shared" si="16"/>
        <v>0.68259385665529015</v>
      </c>
      <c r="G119" s="74">
        <v>0</v>
      </c>
      <c r="H119" s="37">
        <v>0.3</v>
      </c>
      <c r="I119" s="37">
        <v>1.9</v>
      </c>
      <c r="J119" s="37">
        <v>0.6</v>
      </c>
      <c r="K119" s="43">
        <v>0</v>
      </c>
      <c r="L119" s="43">
        <v>0.4</v>
      </c>
      <c r="M119" s="39">
        <v>0.6</v>
      </c>
      <c r="N119" s="39">
        <v>0.6</v>
      </c>
      <c r="O119" s="39">
        <v>0.9</v>
      </c>
      <c r="P119" s="39">
        <v>0</v>
      </c>
      <c r="Q119" s="39">
        <v>0.6</v>
      </c>
      <c r="R119" s="39">
        <v>0.7</v>
      </c>
      <c r="S119" s="39">
        <v>1.8</v>
      </c>
      <c r="T119" s="39">
        <v>0.6</v>
      </c>
      <c r="U119" s="39">
        <v>1.3</v>
      </c>
      <c r="V119" s="57">
        <v>1.5</v>
      </c>
    </row>
    <row r="120" spans="1:22" x14ac:dyDescent="0.15">
      <c r="A120" s="35" t="s">
        <v>115</v>
      </c>
      <c r="B120" s="42"/>
      <c r="C120" s="42"/>
      <c r="D120" s="36"/>
      <c r="E120" s="37">
        <v>0</v>
      </c>
      <c r="F120" s="74">
        <f t="shared" si="16"/>
        <v>0</v>
      </c>
      <c r="G120" s="74">
        <v>1.0752688172043012</v>
      </c>
      <c r="H120" s="37">
        <v>0</v>
      </c>
      <c r="I120" s="37">
        <v>0</v>
      </c>
      <c r="J120" s="37">
        <v>0</v>
      </c>
      <c r="K120" s="43">
        <v>0</v>
      </c>
      <c r="L120" s="43">
        <v>0.4</v>
      </c>
      <c r="M120" s="39">
        <v>0</v>
      </c>
      <c r="N120" s="39">
        <v>0.9</v>
      </c>
      <c r="O120" s="39">
        <v>0</v>
      </c>
      <c r="P120" s="39">
        <v>0.6</v>
      </c>
      <c r="Q120" s="39">
        <v>0</v>
      </c>
      <c r="R120" s="39">
        <v>0.7</v>
      </c>
      <c r="S120" s="39">
        <v>0</v>
      </c>
      <c r="T120" s="39">
        <v>0</v>
      </c>
      <c r="U120" s="39">
        <v>0.3</v>
      </c>
      <c r="V120" s="57">
        <v>1</v>
      </c>
    </row>
    <row r="121" spans="1:22" x14ac:dyDescent="0.15">
      <c r="A121" s="35" t="s">
        <v>114</v>
      </c>
      <c r="B121" s="42"/>
      <c r="C121" s="42"/>
      <c r="D121" s="36"/>
      <c r="E121" s="37">
        <v>0</v>
      </c>
      <c r="F121" s="74">
        <f t="shared" si="16"/>
        <v>0</v>
      </c>
      <c r="G121" s="74">
        <v>2.1505376344086025</v>
      </c>
      <c r="H121" s="37">
        <v>0</v>
      </c>
      <c r="I121" s="37">
        <v>1.3</v>
      </c>
      <c r="J121" s="37">
        <v>1.1000000000000001</v>
      </c>
      <c r="K121" s="43">
        <v>0</v>
      </c>
      <c r="L121" s="43">
        <v>0</v>
      </c>
      <c r="M121" s="39">
        <v>0</v>
      </c>
      <c r="N121" s="39">
        <v>0.3</v>
      </c>
      <c r="O121" s="39">
        <v>0.3</v>
      </c>
      <c r="P121" s="39">
        <v>0.3</v>
      </c>
      <c r="Q121" s="39">
        <v>0.6</v>
      </c>
      <c r="R121" s="39">
        <v>0.3</v>
      </c>
      <c r="S121" s="39">
        <v>0.7</v>
      </c>
      <c r="T121" s="39">
        <v>0.8</v>
      </c>
      <c r="U121" s="39">
        <v>0.3</v>
      </c>
      <c r="V121" s="57">
        <v>1.3</v>
      </c>
    </row>
    <row r="122" spans="1:22" x14ac:dyDescent="0.15">
      <c r="A122" s="160" t="s">
        <v>163</v>
      </c>
      <c r="B122" s="161"/>
      <c r="C122" s="161"/>
      <c r="D122" s="36"/>
      <c r="E122" s="37">
        <v>4</v>
      </c>
      <c r="F122" s="74">
        <f t="shared" si="16"/>
        <v>1.3651877133105803</v>
      </c>
      <c r="G122" s="74">
        <v>1.6129032258064515</v>
      </c>
      <c r="H122" s="37">
        <v>1.6</v>
      </c>
      <c r="I122" s="37">
        <v>1.6</v>
      </c>
      <c r="J122" s="37">
        <v>2.2000000000000002</v>
      </c>
      <c r="K122" s="43">
        <v>1.6</v>
      </c>
      <c r="L122" s="43">
        <v>3.6</v>
      </c>
      <c r="M122" s="39">
        <v>0.6</v>
      </c>
      <c r="N122" s="39">
        <v>2.4</v>
      </c>
      <c r="O122" s="39">
        <v>2.9</v>
      </c>
      <c r="P122" s="39">
        <v>2.8</v>
      </c>
      <c r="Q122" s="39">
        <v>4.8</v>
      </c>
      <c r="R122" s="39">
        <v>1.7</v>
      </c>
      <c r="S122" s="39">
        <v>3.1</v>
      </c>
      <c r="T122" s="39">
        <v>3.6</v>
      </c>
      <c r="U122" s="39">
        <v>2.9</v>
      </c>
      <c r="V122" s="57">
        <v>3.5</v>
      </c>
    </row>
    <row r="123" spans="1:22" x14ac:dyDescent="0.15">
      <c r="A123" s="59" t="s">
        <v>162</v>
      </c>
      <c r="B123" s="60"/>
      <c r="C123" s="60"/>
      <c r="D123" s="36"/>
      <c r="E123" s="37">
        <v>2</v>
      </c>
      <c r="F123" s="74">
        <f t="shared" si="16"/>
        <v>0.68259385665529015</v>
      </c>
      <c r="G123" s="74">
        <v>0</v>
      </c>
      <c r="H123" s="37">
        <v>0</v>
      </c>
      <c r="I123" s="37">
        <v>1.6</v>
      </c>
      <c r="J123" s="37">
        <v>0.6</v>
      </c>
      <c r="K123" s="43">
        <v>0.8</v>
      </c>
      <c r="L123" s="43">
        <v>0.4</v>
      </c>
      <c r="M123" s="39">
        <v>0</v>
      </c>
      <c r="N123" s="39">
        <v>0</v>
      </c>
      <c r="O123" s="39">
        <v>0.3</v>
      </c>
      <c r="P123" s="39">
        <v>0</v>
      </c>
      <c r="Q123" s="39">
        <v>0</v>
      </c>
      <c r="R123" s="39">
        <v>0</v>
      </c>
      <c r="S123" s="39">
        <v>0</v>
      </c>
      <c r="T123" s="39">
        <v>0</v>
      </c>
      <c r="U123" s="39">
        <v>0</v>
      </c>
      <c r="V123" s="39">
        <v>0</v>
      </c>
    </row>
    <row r="124" spans="1:22" x14ac:dyDescent="0.15">
      <c r="A124" s="160" t="s">
        <v>111</v>
      </c>
      <c r="B124" s="161"/>
      <c r="C124" s="161"/>
      <c r="D124" s="36"/>
      <c r="E124" s="37">
        <v>1</v>
      </c>
      <c r="F124" s="74">
        <f t="shared" si="16"/>
        <v>0.34129692832764508</v>
      </c>
      <c r="G124" s="74">
        <v>2.6881720430107525</v>
      </c>
      <c r="H124" s="37">
        <v>1.6</v>
      </c>
      <c r="I124" s="37">
        <v>1.9</v>
      </c>
      <c r="J124" s="37">
        <v>0.8</v>
      </c>
      <c r="K124" s="43">
        <v>0.5</v>
      </c>
      <c r="L124" s="43">
        <v>0</v>
      </c>
      <c r="M124" s="39">
        <v>0.6</v>
      </c>
      <c r="N124" s="39">
        <v>0.6</v>
      </c>
      <c r="O124" s="39">
        <v>1.4</v>
      </c>
      <c r="P124" s="39">
        <v>0.9</v>
      </c>
      <c r="Q124" s="39">
        <v>0</v>
      </c>
      <c r="R124" s="39">
        <v>0</v>
      </c>
      <c r="S124" s="39">
        <v>0</v>
      </c>
      <c r="T124" s="39">
        <v>0</v>
      </c>
      <c r="U124" s="39">
        <v>0</v>
      </c>
      <c r="V124" s="39">
        <v>0</v>
      </c>
    </row>
    <row r="125" spans="1:22" x14ac:dyDescent="0.15">
      <c r="A125" s="160" t="s">
        <v>80</v>
      </c>
      <c r="B125" s="161"/>
      <c r="C125" s="161"/>
      <c r="D125" s="36"/>
      <c r="E125" s="37">
        <v>14</v>
      </c>
      <c r="F125" s="74">
        <f t="shared" si="16"/>
        <v>4.7781569965870307</v>
      </c>
      <c r="G125" s="74">
        <v>10.75268817204301</v>
      </c>
      <c r="H125" s="37">
        <v>5.7</v>
      </c>
      <c r="I125" s="37">
        <v>7.2</v>
      </c>
      <c r="J125" s="37">
        <v>7.5</v>
      </c>
      <c r="K125" s="43">
        <v>8</v>
      </c>
      <c r="L125" s="43">
        <v>5.4</v>
      </c>
      <c r="M125" s="39">
        <v>4.3</v>
      </c>
      <c r="N125" s="39">
        <v>5.8</v>
      </c>
      <c r="O125" s="39">
        <v>5.2</v>
      </c>
      <c r="P125" s="39">
        <v>9.3000000000000007</v>
      </c>
      <c r="Q125" s="39">
        <v>8.1</v>
      </c>
      <c r="R125" s="39">
        <v>8</v>
      </c>
      <c r="S125" s="39">
        <v>8.6999999999999993</v>
      </c>
      <c r="T125" s="39">
        <v>6.1</v>
      </c>
      <c r="U125" s="39">
        <v>6.8</v>
      </c>
      <c r="V125" s="57">
        <v>8.8000000000000007</v>
      </c>
    </row>
    <row r="126" spans="1:22" x14ac:dyDescent="0.15">
      <c r="A126" s="35" t="s">
        <v>81</v>
      </c>
      <c r="B126" s="42"/>
      <c r="C126" s="42"/>
      <c r="D126" s="36"/>
      <c r="E126" s="37">
        <v>11</v>
      </c>
      <c r="F126" s="74">
        <f t="shared" si="16"/>
        <v>3.7542662116040959</v>
      </c>
      <c r="G126" s="74">
        <v>7.5268817204301079</v>
      </c>
      <c r="H126" s="37">
        <v>3.5</v>
      </c>
      <c r="I126" s="37">
        <v>3.1</v>
      </c>
      <c r="J126" s="37">
        <v>3.3</v>
      </c>
      <c r="K126" s="43">
        <v>1.9</v>
      </c>
      <c r="L126" s="43">
        <v>4</v>
      </c>
      <c r="M126" s="39">
        <v>5.2</v>
      </c>
      <c r="N126" s="39">
        <v>4.5999999999999996</v>
      </c>
      <c r="O126" s="39">
        <v>4.5999999999999996</v>
      </c>
      <c r="P126" s="39">
        <v>3.1</v>
      </c>
      <c r="Q126" s="39">
        <v>3.9</v>
      </c>
      <c r="R126" s="39">
        <v>5.4</v>
      </c>
      <c r="S126" s="39">
        <v>2.4</v>
      </c>
      <c r="T126" s="39">
        <v>4.0999999999999996</v>
      </c>
      <c r="U126" s="39">
        <v>4.2</v>
      </c>
      <c r="V126" s="57">
        <v>3.8</v>
      </c>
    </row>
    <row r="127" spans="1:22" x14ac:dyDescent="0.15">
      <c r="A127" s="35" t="s">
        <v>82</v>
      </c>
      <c r="B127" s="42"/>
      <c r="C127" s="42"/>
      <c r="D127" s="36"/>
      <c r="E127" s="37">
        <v>8</v>
      </c>
      <c r="F127" s="74">
        <f t="shared" si="16"/>
        <v>2.7303754266211606</v>
      </c>
      <c r="G127" s="74">
        <v>2.1505376344086025</v>
      </c>
      <c r="H127" s="37">
        <v>1.6</v>
      </c>
      <c r="I127" s="37">
        <v>2.2000000000000002</v>
      </c>
      <c r="J127" s="37">
        <v>1.9</v>
      </c>
      <c r="K127" s="43">
        <v>4.8</v>
      </c>
      <c r="L127" s="43">
        <v>3.2</v>
      </c>
      <c r="M127" s="39">
        <v>3.3</v>
      </c>
      <c r="N127" s="39">
        <v>2.8</v>
      </c>
      <c r="O127" s="39">
        <v>1.2</v>
      </c>
      <c r="P127" s="39">
        <v>3.1</v>
      </c>
      <c r="Q127" s="39">
        <v>2.1</v>
      </c>
      <c r="R127" s="39">
        <v>1.7</v>
      </c>
      <c r="S127" s="39">
        <v>1.8</v>
      </c>
      <c r="T127" s="39">
        <v>3.9</v>
      </c>
      <c r="U127" s="39">
        <v>0.5</v>
      </c>
      <c r="V127" s="57">
        <v>2</v>
      </c>
    </row>
    <row r="128" spans="1:22" x14ac:dyDescent="0.15">
      <c r="A128" s="35" t="s">
        <v>83</v>
      </c>
      <c r="B128" s="42"/>
      <c r="C128" s="42"/>
      <c r="D128" s="36"/>
      <c r="E128" s="37">
        <v>8</v>
      </c>
      <c r="F128" s="74">
        <f t="shared" si="16"/>
        <v>2.7303754266211606</v>
      </c>
      <c r="G128" s="74">
        <v>1.6129032258064515</v>
      </c>
      <c r="H128" s="37">
        <v>2.2000000000000002</v>
      </c>
      <c r="I128" s="37">
        <v>2.2000000000000002</v>
      </c>
      <c r="J128" s="37">
        <v>5.6</v>
      </c>
      <c r="K128" s="43">
        <v>3.5</v>
      </c>
      <c r="L128" s="43">
        <v>4.3</v>
      </c>
      <c r="M128" s="39">
        <v>2.7</v>
      </c>
      <c r="N128" s="39">
        <v>3.7</v>
      </c>
      <c r="O128" s="39">
        <v>4.3</v>
      </c>
      <c r="P128" s="39">
        <v>5</v>
      </c>
      <c r="Q128" s="39">
        <v>2.4</v>
      </c>
      <c r="R128" s="39">
        <v>3.3</v>
      </c>
      <c r="S128" s="39">
        <v>3.1</v>
      </c>
      <c r="T128" s="39">
        <v>2.2000000000000002</v>
      </c>
      <c r="U128" s="39">
        <v>2.9</v>
      </c>
      <c r="V128" s="57">
        <v>3.8</v>
      </c>
    </row>
    <row r="129" spans="1:22" x14ac:dyDescent="0.15">
      <c r="A129" s="160" t="s">
        <v>110</v>
      </c>
      <c r="B129" s="161"/>
      <c r="C129" s="161"/>
      <c r="D129" s="36"/>
      <c r="E129" s="37">
        <v>0</v>
      </c>
      <c r="F129" s="74">
        <f t="shared" si="16"/>
        <v>0</v>
      </c>
      <c r="G129" s="74">
        <v>5.376344086021505</v>
      </c>
      <c r="H129" s="37">
        <v>1.6</v>
      </c>
      <c r="I129" s="37">
        <v>1.6</v>
      </c>
      <c r="J129" s="37">
        <v>1.4</v>
      </c>
      <c r="K129" s="43">
        <v>2.7</v>
      </c>
      <c r="L129" s="43">
        <v>3.2</v>
      </c>
      <c r="M129" s="39">
        <v>2.7</v>
      </c>
      <c r="N129" s="39">
        <v>2.4</v>
      </c>
      <c r="O129" s="39">
        <v>1.2</v>
      </c>
      <c r="P129" s="39">
        <v>0.9</v>
      </c>
      <c r="Q129" s="39">
        <v>1.8</v>
      </c>
      <c r="R129" s="39">
        <v>1</v>
      </c>
      <c r="S129" s="39">
        <v>2.2000000000000002</v>
      </c>
      <c r="T129" s="39">
        <v>2.8</v>
      </c>
      <c r="U129" s="39">
        <v>1.3</v>
      </c>
      <c r="V129" s="57">
        <v>1.5</v>
      </c>
    </row>
    <row r="130" spans="1:22" x14ac:dyDescent="0.15">
      <c r="A130" s="160" t="s">
        <v>85</v>
      </c>
      <c r="B130" s="161"/>
      <c r="C130" s="161"/>
      <c r="D130" s="36"/>
      <c r="E130" s="37">
        <v>1</v>
      </c>
      <c r="F130" s="74">
        <f t="shared" si="16"/>
        <v>0.34129692832764508</v>
      </c>
      <c r="G130" s="74">
        <v>1.6129032258064515</v>
      </c>
      <c r="H130" s="37">
        <v>1</v>
      </c>
      <c r="I130" s="37">
        <v>0.6</v>
      </c>
      <c r="J130" s="37">
        <v>0</v>
      </c>
      <c r="K130" s="43">
        <v>0.3</v>
      </c>
      <c r="L130" s="43">
        <v>0</v>
      </c>
      <c r="M130" s="39">
        <v>0.3</v>
      </c>
      <c r="N130" s="39">
        <v>0.6</v>
      </c>
      <c r="O130" s="39">
        <v>0</v>
      </c>
      <c r="P130" s="39">
        <v>0.6</v>
      </c>
      <c r="Q130" s="39">
        <v>0.3</v>
      </c>
      <c r="R130" s="39">
        <v>0</v>
      </c>
      <c r="S130" s="39">
        <v>0</v>
      </c>
      <c r="T130" s="39">
        <v>0.6</v>
      </c>
      <c r="U130" s="39">
        <v>0.3</v>
      </c>
      <c r="V130" s="57">
        <v>0.3</v>
      </c>
    </row>
    <row r="131" spans="1:22" x14ac:dyDescent="0.15">
      <c r="A131" s="160" t="s">
        <v>86</v>
      </c>
      <c r="B131" s="161"/>
      <c r="C131" s="161"/>
      <c r="D131" s="162"/>
      <c r="E131" s="37">
        <v>0</v>
      </c>
      <c r="F131" s="74">
        <f t="shared" si="16"/>
        <v>0</v>
      </c>
      <c r="G131" s="74">
        <v>0.53763440860215062</v>
      </c>
      <c r="H131" s="37">
        <v>0</v>
      </c>
      <c r="I131" s="37">
        <v>0</v>
      </c>
      <c r="J131" s="37">
        <v>0.3</v>
      </c>
      <c r="K131" s="43">
        <v>0</v>
      </c>
      <c r="L131" s="43">
        <v>0</v>
      </c>
      <c r="M131" s="39">
        <v>0</v>
      </c>
      <c r="N131" s="39">
        <v>0</v>
      </c>
      <c r="O131" s="39">
        <v>0</v>
      </c>
      <c r="P131" s="39">
        <v>0</v>
      </c>
      <c r="Q131" s="39">
        <v>0</v>
      </c>
      <c r="R131" s="39">
        <v>0</v>
      </c>
      <c r="S131" s="39">
        <v>0</v>
      </c>
      <c r="T131" s="39">
        <v>0.3</v>
      </c>
      <c r="U131" s="39">
        <v>0.3</v>
      </c>
      <c r="V131" s="57">
        <v>0</v>
      </c>
    </row>
    <row r="132" spans="1:22" x14ac:dyDescent="0.15">
      <c r="A132" s="35" t="s">
        <v>19</v>
      </c>
      <c r="B132" s="42"/>
      <c r="C132" s="42"/>
      <c r="D132" s="36"/>
      <c r="E132" s="37">
        <v>0</v>
      </c>
      <c r="F132" s="74">
        <f t="shared" si="16"/>
        <v>0</v>
      </c>
      <c r="G132" s="74">
        <v>1.6129032258064515</v>
      </c>
      <c r="H132" s="37">
        <v>0.6</v>
      </c>
      <c r="I132" s="37">
        <v>1.6</v>
      </c>
      <c r="J132" s="37">
        <v>0.3</v>
      </c>
      <c r="K132" s="43">
        <v>0</v>
      </c>
      <c r="L132" s="43">
        <v>0</v>
      </c>
      <c r="M132" s="39">
        <v>0.3</v>
      </c>
      <c r="N132" s="39">
        <v>0</v>
      </c>
      <c r="O132" s="39">
        <v>0.3</v>
      </c>
      <c r="P132" s="39">
        <v>0</v>
      </c>
      <c r="Q132" s="39">
        <v>0.9</v>
      </c>
      <c r="R132" s="39">
        <v>1.3</v>
      </c>
      <c r="S132" s="39">
        <v>2.4</v>
      </c>
      <c r="T132" s="39">
        <v>1.1000000000000001</v>
      </c>
      <c r="U132" s="39">
        <v>1.6</v>
      </c>
      <c r="V132" s="57">
        <v>2</v>
      </c>
    </row>
    <row r="133" spans="1:22" x14ac:dyDescent="0.15">
      <c r="A133" s="167" t="s">
        <v>4</v>
      </c>
      <c r="B133" s="168"/>
      <c r="C133" s="168"/>
      <c r="D133" s="169"/>
      <c r="E133" s="58">
        <f t="shared" ref="E133:R133" si="17">SUM(E114:E132)</f>
        <v>293</v>
      </c>
      <c r="F133" s="58">
        <f>SUM(F114:F132)</f>
        <v>100.00000000000001</v>
      </c>
      <c r="G133" s="58">
        <v>99.999999999999986</v>
      </c>
      <c r="H133" s="58">
        <f>SUM(H114:H132)</f>
        <v>100.09999999999997</v>
      </c>
      <c r="I133" s="58">
        <f>SUM(I114:I132)</f>
        <v>100.19999999999999</v>
      </c>
      <c r="J133" s="58">
        <f>SUM(J114:J132)</f>
        <v>99.999999999999986</v>
      </c>
      <c r="K133" s="58">
        <f t="shared" si="17"/>
        <v>99.999999999999986</v>
      </c>
      <c r="L133" s="58">
        <f t="shared" si="17"/>
        <v>100.10000000000002</v>
      </c>
      <c r="M133" s="58">
        <f t="shared" si="17"/>
        <v>99.999999999999972</v>
      </c>
      <c r="N133" s="58">
        <f t="shared" si="17"/>
        <v>99.999999999999986</v>
      </c>
      <c r="O133" s="54">
        <f t="shared" si="17"/>
        <v>100</v>
      </c>
      <c r="P133" s="54">
        <f t="shared" si="17"/>
        <v>99.899999999999977</v>
      </c>
      <c r="Q133" s="54">
        <f t="shared" si="17"/>
        <v>99.999999999999986</v>
      </c>
      <c r="R133" s="54">
        <f t="shared" si="17"/>
        <v>100.00000000000001</v>
      </c>
      <c r="S133" s="54">
        <v>100</v>
      </c>
      <c r="T133" s="54">
        <v>100</v>
      </c>
      <c r="U133" s="54">
        <v>100</v>
      </c>
      <c r="V133" s="67">
        <v>100</v>
      </c>
    </row>
    <row r="135" spans="1:22" x14ac:dyDescent="0.15">
      <c r="A135" s="163" t="s">
        <v>109</v>
      </c>
      <c r="B135" s="163"/>
      <c r="C135" s="163"/>
      <c r="D135" s="163"/>
      <c r="E135" s="163"/>
      <c r="F135" s="163"/>
      <c r="G135" s="163"/>
      <c r="H135" s="163"/>
      <c r="I135" s="163"/>
      <c r="J135" s="163"/>
      <c r="K135" s="163"/>
      <c r="L135" s="163"/>
    </row>
    <row r="136" spans="1:22" x14ac:dyDescent="0.15">
      <c r="A136" s="26" t="s">
        <v>186</v>
      </c>
    </row>
  </sheetData>
  <mergeCells count="44">
    <mergeCell ref="A1:M1"/>
    <mergeCell ref="A10:B10"/>
    <mergeCell ref="A15:B15"/>
    <mergeCell ref="A16:B16"/>
    <mergeCell ref="A17:B17"/>
    <mergeCell ref="A20:B20"/>
    <mergeCell ref="A25:B25"/>
    <mergeCell ref="A29:B29"/>
    <mergeCell ref="A39:E39"/>
    <mergeCell ref="A44:B44"/>
    <mergeCell ref="A45:B45"/>
    <mergeCell ref="A46:B46"/>
    <mergeCell ref="A49:B49"/>
    <mergeCell ref="A50:B50"/>
    <mergeCell ref="A56:C56"/>
    <mergeCell ref="A57:C57"/>
    <mergeCell ref="A58:C58"/>
    <mergeCell ref="A59:C59"/>
    <mergeCell ref="A61:C61"/>
    <mergeCell ref="A66:D66"/>
    <mergeCell ref="A68:C68"/>
    <mergeCell ref="A72:D72"/>
    <mergeCell ref="A74:C74"/>
    <mergeCell ref="A81:E81"/>
    <mergeCell ref="A90:B90"/>
    <mergeCell ref="A92:B92"/>
    <mergeCell ref="A97:B97"/>
    <mergeCell ref="A98:B98"/>
    <mergeCell ref="A101:B101"/>
    <mergeCell ref="A109:B109"/>
    <mergeCell ref="A113:D113"/>
    <mergeCell ref="A115:D115"/>
    <mergeCell ref="A116:D116"/>
    <mergeCell ref="A117:C117"/>
    <mergeCell ref="A118:C118"/>
    <mergeCell ref="A119:C119"/>
    <mergeCell ref="A133:D133"/>
    <mergeCell ref="A135:L135"/>
    <mergeCell ref="A122:C122"/>
    <mergeCell ref="A124:C124"/>
    <mergeCell ref="A125:C125"/>
    <mergeCell ref="A129:C129"/>
    <mergeCell ref="A130:C130"/>
    <mergeCell ref="A131:D131"/>
  </mergeCells>
  <phoneticPr fontId="2"/>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24"/>
  <sheetViews>
    <sheetView topLeftCell="A136" workbookViewId="0">
      <selection activeCell="X13" sqref="X13"/>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21" x14ac:dyDescent="0.15">
      <c r="A1" s="159" t="s">
        <v>191</v>
      </c>
      <c r="B1" s="159"/>
      <c r="C1" s="159"/>
      <c r="D1" s="159"/>
      <c r="E1" s="159"/>
      <c r="F1" s="159"/>
      <c r="G1" s="159"/>
      <c r="H1" s="159"/>
      <c r="I1" s="159"/>
      <c r="J1" s="159"/>
      <c r="K1" s="159"/>
      <c r="L1" s="159"/>
      <c r="M1" s="159"/>
    </row>
    <row r="3" spans="1:21" ht="18.75" customHeight="1" x14ac:dyDescent="0.15">
      <c r="A3" s="26" t="s">
        <v>148</v>
      </c>
    </row>
    <row r="4" spans="1:21" x14ac:dyDescent="0.15">
      <c r="A4" s="27"/>
      <c r="B4" s="28"/>
      <c r="C4" s="29" t="s">
        <v>192</v>
      </c>
      <c r="D4" s="29" t="s">
        <v>192</v>
      </c>
      <c r="E4" s="29" t="s">
        <v>190</v>
      </c>
      <c r="F4" s="29" t="s">
        <v>188</v>
      </c>
      <c r="G4" s="29" t="s">
        <v>184</v>
      </c>
      <c r="H4" s="29" t="s">
        <v>182</v>
      </c>
      <c r="I4" s="29" t="s">
        <v>180</v>
      </c>
      <c r="J4" s="29" t="s">
        <v>178</v>
      </c>
      <c r="K4" s="29" t="s">
        <v>170</v>
      </c>
      <c r="L4" s="29" t="s">
        <v>168</v>
      </c>
      <c r="M4" s="29" t="s">
        <v>165</v>
      </c>
      <c r="N4" s="29" t="s">
        <v>139</v>
      </c>
      <c r="O4" s="29" t="s">
        <v>121</v>
      </c>
      <c r="P4" s="29" t="s">
        <v>107</v>
      </c>
      <c r="Q4" s="29" t="s">
        <v>99</v>
      </c>
      <c r="R4" s="29" t="s">
        <v>5</v>
      </c>
      <c r="S4" s="29" t="s">
        <v>6</v>
      </c>
      <c r="T4" s="29" t="s">
        <v>7</v>
      </c>
      <c r="U4" s="29" t="s">
        <v>8</v>
      </c>
    </row>
    <row r="5" spans="1:21" x14ac:dyDescent="0.15">
      <c r="A5" s="31"/>
      <c r="B5" s="32"/>
      <c r="C5" s="33" t="s">
        <v>119</v>
      </c>
      <c r="D5" s="33" t="s">
        <v>9</v>
      </c>
      <c r="E5" s="33" t="s">
        <v>9</v>
      </c>
      <c r="F5" s="33" t="s">
        <v>9</v>
      </c>
      <c r="G5" s="33" t="s">
        <v>9</v>
      </c>
      <c r="H5" s="33" t="s">
        <v>9</v>
      </c>
      <c r="I5" s="33" t="s">
        <v>9</v>
      </c>
      <c r="J5" s="33" t="s">
        <v>9</v>
      </c>
      <c r="K5" s="33" t="s">
        <v>9</v>
      </c>
      <c r="L5" s="33" t="s">
        <v>9</v>
      </c>
      <c r="M5" s="34" t="s">
        <v>9</v>
      </c>
      <c r="N5" s="34" t="s">
        <v>9</v>
      </c>
      <c r="O5" s="34" t="s">
        <v>9</v>
      </c>
      <c r="P5" s="34" t="s">
        <v>9</v>
      </c>
      <c r="Q5" s="34" t="s">
        <v>9</v>
      </c>
      <c r="R5" s="34" t="s">
        <v>9</v>
      </c>
      <c r="S5" s="34" t="s">
        <v>9</v>
      </c>
      <c r="T5" s="34" t="s">
        <v>9</v>
      </c>
      <c r="U5" s="34" t="s">
        <v>9</v>
      </c>
    </row>
    <row r="6" spans="1:21" x14ac:dyDescent="0.15">
      <c r="A6" s="35" t="s">
        <v>10</v>
      </c>
      <c r="B6" s="36"/>
      <c r="C6" s="75">
        <v>62</v>
      </c>
      <c r="D6" s="74">
        <f>$C6/$C$10*100</f>
        <v>24.313725490196077</v>
      </c>
      <c r="E6" s="74">
        <v>18.394648829431436</v>
      </c>
      <c r="F6" s="74">
        <v>38.659793814432994</v>
      </c>
      <c r="G6" s="37">
        <v>18.5</v>
      </c>
      <c r="H6" s="37">
        <v>25.9</v>
      </c>
      <c r="I6" s="37">
        <v>18.399999999999999</v>
      </c>
      <c r="J6" s="43">
        <v>20.3</v>
      </c>
      <c r="K6" s="43">
        <v>22.1</v>
      </c>
      <c r="L6" s="68">
        <v>24.6</v>
      </c>
      <c r="M6" s="39">
        <v>14.9</v>
      </c>
      <c r="N6" s="39">
        <v>22.4</v>
      </c>
      <c r="O6" s="39">
        <v>33.799999999999997</v>
      </c>
      <c r="P6" s="39">
        <v>19.600000000000001</v>
      </c>
      <c r="Q6" s="39">
        <v>29</v>
      </c>
      <c r="R6" s="39">
        <v>27.2</v>
      </c>
      <c r="S6" s="39">
        <v>22.3</v>
      </c>
      <c r="T6" s="39">
        <v>22.9</v>
      </c>
      <c r="U6" s="39">
        <v>18.100000000000001</v>
      </c>
    </row>
    <row r="7" spans="1:21" x14ac:dyDescent="0.15">
      <c r="A7" s="35" t="s">
        <v>140</v>
      </c>
      <c r="B7" s="36"/>
      <c r="C7" s="75">
        <v>53</v>
      </c>
      <c r="D7" s="74">
        <f>$C7/$C$10*100</f>
        <v>20.784313725490197</v>
      </c>
      <c r="E7" s="74">
        <v>16.387959866220736</v>
      </c>
      <c r="F7" s="74">
        <v>24.226804123711339</v>
      </c>
      <c r="G7" s="37">
        <v>26.1</v>
      </c>
      <c r="H7" s="37">
        <v>14.3</v>
      </c>
      <c r="I7" s="37">
        <v>28.7</v>
      </c>
      <c r="J7" s="43">
        <v>20.5</v>
      </c>
      <c r="K7" s="43">
        <v>23.6</v>
      </c>
      <c r="L7" s="68">
        <v>24.9</v>
      </c>
      <c r="M7" s="39">
        <v>28.3</v>
      </c>
      <c r="N7" s="39">
        <v>23.3</v>
      </c>
      <c r="O7" s="39">
        <v>22.2</v>
      </c>
      <c r="P7" s="39">
        <v>28.2</v>
      </c>
      <c r="Q7" s="39">
        <v>24</v>
      </c>
      <c r="R7" s="39">
        <v>21.3</v>
      </c>
      <c r="S7" s="39">
        <v>22.3</v>
      </c>
      <c r="T7" s="39">
        <v>25.2</v>
      </c>
      <c r="U7" s="39">
        <v>27.5</v>
      </c>
    </row>
    <row r="8" spans="1:21" x14ac:dyDescent="0.15">
      <c r="A8" s="35" t="s">
        <v>12</v>
      </c>
      <c r="B8" s="36"/>
      <c r="C8" s="75">
        <v>86</v>
      </c>
      <c r="D8" s="74">
        <f>$C8/$C$10*100</f>
        <v>33.725490196078432</v>
      </c>
      <c r="E8" s="74">
        <v>34.448160535117054</v>
      </c>
      <c r="F8" s="74">
        <v>3.0927835051546393</v>
      </c>
      <c r="G8" s="37">
        <v>27.4</v>
      </c>
      <c r="H8" s="37">
        <v>33.299999999999997</v>
      </c>
      <c r="I8" s="37">
        <v>25.9</v>
      </c>
      <c r="J8" s="43">
        <v>30.1</v>
      </c>
      <c r="K8" s="43">
        <v>28.9</v>
      </c>
      <c r="L8" s="68">
        <v>26.2</v>
      </c>
      <c r="M8" s="39">
        <v>24.9</v>
      </c>
      <c r="N8" s="39">
        <v>29.3</v>
      </c>
      <c r="O8" s="39">
        <v>18.2</v>
      </c>
      <c r="P8" s="39">
        <v>28.5</v>
      </c>
      <c r="Q8" s="39">
        <v>26.3</v>
      </c>
      <c r="R8" s="39">
        <v>27.6</v>
      </c>
      <c r="S8" s="39">
        <v>28.1</v>
      </c>
      <c r="T8" s="39">
        <v>30.6</v>
      </c>
      <c r="U8" s="39">
        <v>33.200000000000003</v>
      </c>
    </row>
    <row r="9" spans="1:21" x14ac:dyDescent="0.15">
      <c r="A9" s="35" t="s">
        <v>13</v>
      </c>
      <c r="B9" s="36"/>
      <c r="C9" s="75">
        <v>54</v>
      </c>
      <c r="D9" s="74">
        <f>$C9/$C$10*100</f>
        <v>21.176470588235293</v>
      </c>
      <c r="E9" s="74">
        <v>30.76923076923077</v>
      </c>
      <c r="F9" s="74">
        <v>34.020618556701031</v>
      </c>
      <c r="G9" s="37">
        <v>28</v>
      </c>
      <c r="H9" s="37">
        <v>26.5</v>
      </c>
      <c r="I9" s="37">
        <v>27</v>
      </c>
      <c r="J9" s="43">
        <v>29.1</v>
      </c>
      <c r="K9" s="43">
        <v>25.4</v>
      </c>
      <c r="L9" s="68">
        <v>24.3</v>
      </c>
      <c r="M9" s="39">
        <v>31.9</v>
      </c>
      <c r="N9" s="39">
        <v>25</v>
      </c>
      <c r="O9" s="39">
        <v>25.8</v>
      </c>
      <c r="P9" s="39">
        <v>23.7</v>
      </c>
      <c r="Q9" s="39">
        <v>20.7</v>
      </c>
      <c r="R9" s="39">
        <v>23.9</v>
      </c>
      <c r="S9" s="39">
        <v>27.3</v>
      </c>
      <c r="T9" s="39">
        <v>21.3</v>
      </c>
      <c r="U9" s="39">
        <v>21.2</v>
      </c>
    </row>
    <row r="10" spans="1:21" x14ac:dyDescent="0.15">
      <c r="A10" s="167" t="s">
        <v>4</v>
      </c>
      <c r="B10" s="169"/>
      <c r="C10" s="37">
        <f>SUM(C6:C9)</f>
        <v>255</v>
      </c>
      <c r="D10" s="37">
        <f>SUM(D6:D9)</f>
        <v>99.999999999999986</v>
      </c>
      <c r="E10" s="37">
        <v>100</v>
      </c>
      <c r="F10" s="37">
        <v>100</v>
      </c>
      <c r="G10" s="37">
        <f>SUM(G6:G9)</f>
        <v>100</v>
      </c>
      <c r="H10" s="37">
        <f>SUM(H6:H9)</f>
        <v>100</v>
      </c>
      <c r="I10" s="37">
        <f>SUM(I6:I9)</f>
        <v>100</v>
      </c>
      <c r="J10" s="37">
        <f t="shared" ref="J10:O10" si="0">SUM(J6:J9)</f>
        <v>100</v>
      </c>
      <c r="K10" s="37">
        <f t="shared" si="0"/>
        <v>100</v>
      </c>
      <c r="L10" s="69">
        <f t="shared" si="0"/>
        <v>100</v>
      </c>
      <c r="M10" s="45">
        <f t="shared" si="0"/>
        <v>100</v>
      </c>
      <c r="N10" s="45">
        <f t="shared" si="0"/>
        <v>100</v>
      </c>
      <c r="O10" s="45">
        <f t="shared" si="0"/>
        <v>100</v>
      </c>
      <c r="P10" s="45">
        <v>100</v>
      </c>
      <c r="Q10" s="45">
        <v>100</v>
      </c>
      <c r="R10" s="45">
        <v>100</v>
      </c>
      <c r="S10" s="45">
        <v>100</v>
      </c>
      <c r="T10" s="45">
        <v>100</v>
      </c>
      <c r="U10" s="45">
        <v>100</v>
      </c>
    </row>
    <row r="12" spans="1:21" ht="18.75" customHeight="1" x14ac:dyDescent="0.15">
      <c r="A12" s="26" t="s">
        <v>14</v>
      </c>
    </row>
    <row r="13" spans="1:21" x14ac:dyDescent="0.15">
      <c r="A13" s="27"/>
      <c r="B13" s="28"/>
      <c r="C13" s="29" t="s">
        <v>192</v>
      </c>
      <c r="D13" s="29" t="s">
        <v>192</v>
      </c>
      <c r="E13" s="29" t="s">
        <v>190</v>
      </c>
      <c r="F13" s="29" t="s">
        <v>188</v>
      </c>
      <c r="G13" s="29" t="s">
        <v>184</v>
      </c>
      <c r="H13" s="29" t="s">
        <v>182</v>
      </c>
      <c r="I13" s="29" t="s">
        <v>180</v>
      </c>
      <c r="J13" s="29" t="s">
        <v>178</v>
      </c>
      <c r="K13" s="29" t="s">
        <v>170</v>
      </c>
      <c r="L13" s="29" t="s">
        <v>168</v>
      </c>
      <c r="M13" s="29" t="s">
        <v>165</v>
      </c>
      <c r="N13" s="29" t="s">
        <v>139</v>
      </c>
      <c r="O13" s="29" t="s">
        <v>121</v>
      </c>
      <c r="P13" s="29" t="s">
        <v>107</v>
      </c>
      <c r="Q13" s="29" t="s">
        <v>133</v>
      </c>
      <c r="R13" s="29" t="s">
        <v>5</v>
      </c>
      <c r="S13" s="29" t="s">
        <v>6</v>
      </c>
      <c r="T13" s="29" t="s">
        <v>7</v>
      </c>
      <c r="U13" s="29" t="s">
        <v>8</v>
      </c>
    </row>
    <row r="14" spans="1:21" x14ac:dyDescent="0.15">
      <c r="A14" s="31"/>
      <c r="B14" s="32"/>
      <c r="C14" s="33" t="s">
        <v>119</v>
      </c>
      <c r="D14" s="33" t="s">
        <v>9</v>
      </c>
      <c r="E14" s="33" t="s">
        <v>9</v>
      </c>
      <c r="F14" s="33" t="s">
        <v>9</v>
      </c>
      <c r="G14" s="33" t="s">
        <v>9</v>
      </c>
      <c r="H14" s="33" t="s">
        <v>9</v>
      </c>
      <c r="I14" s="33" t="s">
        <v>9</v>
      </c>
      <c r="J14" s="33" t="s">
        <v>9</v>
      </c>
      <c r="K14" s="33" t="s">
        <v>9</v>
      </c>
      <c r="L14" s="33" t="s">
        <v>9</v>
      </c>
      <c r="M14" s="34" t="s">
        <v>9</v>
      </c>
      <c r="N14" s="34" t="s">
        <v>9</v>
      </c>
      <c r="O14" s="34" t="s">
        <v>9</v>
      </c>
      <c r="P14" s="34" t="s">
        <v>9</v>
      </c>
      <c r="Q14" s="34" t="s">
        <v>9</v>
      </c>
      <c r="R14" s="34" t="s">
        <v>9</v>
      </c>
      <c r="S14" s="34" t="s">
        <v>9</v>
      </c>
      <c r="T14" s="34" t="s">
        <v>9</v>
      </c>
      <c r="U14" s="34" t="s">
        <v>9</v>
      </c>
    </row>
    <row r="15" spans="1:21" x14ac:dyDescent="0.15">
      <c r="A15" s="160" t="s">
        <v>15</v>
      </c>
      <c r="B15" s="162"/>
      <c r="C15" s="37">
        <v>108</v>
      </c>
      <c r="D15" s="74">
        <f>C15/$C$20*100</f>
        <v>42.352941176470587</v>
      </c>
      <c r="E15" s="74">
        <v>44.630872483221481</v>
      </c>
      <c r="F15" s="74">
        <v>52.212389380530979</v>
      </c>
      <c r="G15" s="37">
        <v>40.1</v>
      </c>
      <c r="H15" s="37">
        <v>39.4</v>
      </c>
      <c r="I15" s="37">
        <v>37.9</v>
      </c>
      <c r="J15" s="43">
        <v>39.700000000000003</v>
      </c>
      <c r="K15" s="43">
        <v>39.799999999999997</v>
      </c>
      <c r="L15" s="39">
        <v>43</v>
      </c>
      <c r="M15" s="43">
        <v>39.299999999999997</v>
      </c>
      <c r="N15" s="43">
        <v>41.2</v>
      </c>
      <c r="O15" s="43">
        <v>43.1</v>
      </c>
      <c r="P15" s="43">
        <v>41.6</v>
      </c>
      <c r="Q15" s="43">
        <v>36.700000000000003</v>
      </c>
      <c r="R15" s="43">
        <v>33.9</v>
      </c>
      <c r="S15" s="43">
        <v>35.799999999999997</v>
      </c>
      <c r="T15" s="43">
        <v>35.200000000000003</v>
      </c>
      <c r="U15" s="43">
        <v>35.700000000000003</v>
      </c>
    </row>
    <row r="16" spans="1:21" x14ac:dyDescent="0.15">
      <c r="A16" s="160" t="s">
        <v>16</v>
      </c>
      <c r="B16" s="162"/>
      <c r="C16" s="37">
        <v>81</v>
      </c>
      <c r="D16" s="74">
        <f>C16/$C$20*100</f>
        <v>31.764705882352938</v>
      </c>
      <c r="E16" s="74">
        <v>27.181208053691275</v>
      </c>
      <c r="F16" s="74">
        <v>33.185840707964601</v>
      </c>
      <c r="G16" s="37">
        <v>35</v>
      </c>
      <c r="H16" s="37">
        <v>34.5</v>
      </c>
      <c r="I16" s="37">
        <v>32.6</v>
      </c>
      <c r="J16" s="43">
        <v>26</v>
      </c>
      <c r="K16" s="43">
        <v>28.7</v>
      </c>
      <c r="L16" s="39">
        <v>31.4</v>
      </c>
      <c r="M16" s="43">
        <v>32.200000000000003</v>
      </c>
      <c r="N16" s="43">
        <v>28.5</v>
      </c>
      <c r="O16" s="43">
        <v>25.2</v>
      </c>
      <c r="P16" s="43">
        <v>28.4</v>
      </c>
      <c r="Q16" s="43">
        <v>37.4</v>
      </c>
      <c r="R16" s="43">
        <v>35.9</v>
      </c>
      <c r="S16" s="43">
        <v>33.1</v>
      </c>
      <c r="T16" s="43">
        <v>32.5</v>
      </c>
      <c r="U16" s="43">
        <v>28.9</v>
      </c>
    </row>
    <row r="17" spans="1:24" x14ac:dyDescent="0.15">
      <c r="A17" s="160" t="s">
        <v>17</v>
      </c>
      <c r="B17" s="162"/>
      <c r="C17" s="37">
        <v>45</v>
      </c>
      <c r="D17" s="74">
        <f>C17/$C$20*100</f>
        <v>17.647058823529413</v>
      </c>
      <c r="E17" s="74">
        <v>18.120805369127517</v>
      </c>
      <c r="F17" s="74">
        <v>0.88495575221238942</v>
      </c>
      <c r="G17" s="37">
        <v>17.899999999999999</v>
      </c>
      <c r="H17" s="37">
        <v>17.5</v>
      </c>
      <c r="I17" s="37">
        <v>18.600000000000001</v>
      </c>
      <c r="J17" s="43">
        <v>24.4</v>
      </c>
      <c r="K17" s="43">
        <v>20.8</v>
      </c>
      <c r="L17" s="39">
        <v>18.3</v>
      </c>
      <c r="M17" s="43">
        <v>19.899999999999999</v>
      </c>
      <c r="N17" s="43">
        <v>21.3</v>
      </c>
      <c r="O17" s="43">
        <v>20</v>
      </c>
      <c r="P17" s="43">
        <v>19.5</v>
      </c>
      <c r="Q17" s="43">
        <v>18.899999999999999</v>
      </c>
      <c r="R17" s="43">
        <v>20.100000000000001</v>
      </c>
      <c r="S17" s="43">
        <v>23.1</v>
      </c>
      <c r="T17" s="43">
        <v>20.9</v>
      </c>
      <c r="U17" s="43">
        <v>23.3</v>
      </c>
    </row>
    <row r="18" spans="1:24" x14ac:dyDescent="0.15">
      <c r="A18" s="35" t="s">
        <v>18</v>
      </c>
      <c r="B18" s="36"/>
      <c r="C18" s="37">
        <v>19</v>
      </c>
      <c r="D18" s="74">
        <f>C18/$C$20*100</f>
        <v>7.4509803921568629</v>
      </c>
      <c r="E18" s="74">
        <v>9.0604026845637584</v>
      </c>
      <c r="F18" s="74">
        <v>11.504424778761061</v>
      </c>
      <c r="G18" s="37">
        <v>6.4</v>
      </c>
      <c r="H18" s="37">
        <v>7.9</v>
      </c>
      <c r="I18" s="37">
        <v>10.9</v>
      </c>
      <c r="J18" s="43">
        <v>9.4</v>
      </c>
      <c r="K18" s="43">
        <v>10.4</v>
      </c>
      <c r="L18" s="39">
        <v>6.7</v>
      </c>
      <c r="M18" s="43">
        <v>8</v>
      </c>
      <c r="N18" s="43">
        <v>8.1</v>
      </c>
      <c r="O18" s="43">
        <v>11.1</v>
      </c>
      <c r="P18" s="43">
        <v>9.9</v>
      </c>
      <c r="Q18" s="43">
        <v>6.3</v>
      </c>
      <c r="R18" s="43">
        <v>8.4</v>
      </c>
      <c r="S18" s="43">
        <v>7.7</v>
      </c>
      <c r="T18" s="43">
        <v>10.9</v>
      </c>
      <c r="U18" s="43">
        <v>11.6</v>
      </c>
    </row>
    <row r="19" spans="1:24" x14ac:dyDescent="0.15">
      <c r="A19" s="35" t="s">
        <v>19</v>
      </c>
      <c r="B19" s="36"/>
      <c r="C19" s="37">
        <v>2</v>
      </c>
      <c r="D19" s="74">
        <f>C19/$C$20*100</f>
        <v>0.78431372549019607</v>
      </c>
      <c r="E19" s="74">
        <v>1.006711409395973</v>
      </c>
      <c r="F19" s="74">
        <v>2.2123893805309733</v>
      </c>
      <c r="G19" s="37">
        <v>0.6</v>
      </c>
      <c r="H19" s="37">
        <v>0.7</v>
      </c>
      <c r="I19" s="37">
        <v>0</v>
      </c>
      <c r="J19" s="43">
        <v>0.5</v>
      </c>
      <c r="K19" s="43">
        <v>0.3</v>
      </c>
      <c r="L19" s="39">
        <v>0.6</v>
      </c>
      <c r="M19" s="43">
        <v>0.6</v>
      </c>
      <c r="N19" s="43">
        <v>0.9</v>
      </c>
      <c r="O19" s="43">
        <v>0.6</v>
      </c>
      <c r="P19" s="43">
        <v>0.6</v>
      </c>
      <c r="Q19" s="43">
        <v>0.7</v>
      </c>
      <c r="R19" s="43">
        <v>1.7</v>
      </c>
      <c r="S19" s="43">
        <v>0.3</v>
      </c>
      <c r="T19" s="43">
        <v>0.5</v>
      </c>
      <c r="U19" s="43">
        <v>0.5</v>
      </c>
    </row>
    <row r="20" spans="1:24" x14ac:dyDescent="0.15">
      <c r="A20" s="167" t="s">
        <v>4</v>
      </c>
      <c r="B20" s="169"/>
      <c r="C20" s="37">
        <f t="shared" ref="C20:P20" si="1">SUM(C15:C19)</f>
        <v>255</v>
      </c>
      <c r="D20" s="37">
        <f>SUM(D15:D19)</f>
        <v>99.999999999999986</v>
      </c>
      <c r="E20" s="37">
        <v>100</v>
      </c>
      <c r="F20" s="37">
        <v>100.00000000000001</v>
      </c>
      <c r="G20" s="37">
        <f>SUM(G15:G19)</f>
        <v>100</v>
      </c>
      <c r="H20" s="37">
        <f>SUM(H15:H19)</f>
        <v>100.00000000000001</v>
      </c>
      <c r="I20" s="37">
        <f>SUM(I15:I19)</f>
        <v>100</v>
      </c>
      <c r="J20" s="43">
        <f t="shared" si="1"/>
        <v>100</v>
      </c>
      <c r="K20" s="43">
        <f t="shared" si="1"/>
        <v>100</v>
      </c>
      <c r="L20" s="68">
        <f t="shared" si="1"/>
        <v>100</v>
      </c>
      <c r="M20" s="37">
        <f t="shared" si="1"/>
        <v>100</v>
      </c>
      <c r="N20" s="37">
        <f t="shared" si="1"/>
        <v>100</v>
      </c>
      <c r="O20" s="37">
        <f t="shared" si="1"/>
        <v>99.999999999999986</v>
      </c>
      <c r="P20" s="37">
        <f t="shared" si="1"/>
        <v>100</v>
      </c>
      <c r="Q20" s="37">
        <v>100</v>
      </c>
      <c r="R20" s="37">
        <v>100</v>
      </c>
      <c r="S20" s="37">
        <v>100</v>
      </c>
      <c r="T20" s="37">
        <v>100</v>
      </c>
      <c r="U20" s="37">
        <v>100</v>
      </c>
    </row>
    <row r="22" spans="1:24" ht="18.75" customHeight="1" x14ac:dyDescent="0.15">
      <c r="A22" s="26" t="s">
        <v>20</v>
      </c>
    </row>
    <row r="23" spans="1:24" x14ac:dyDescent="0.15">
      <c r="A23" s="27"/>
      <c r="B23" s="40"/>
      <c r="C23" s="40"/>
      <c r="D23" s="40"/>
      <c r="E23" s="28"/>
      <c r="F23" s="29" t="s">
        <v>192</v>
      </c>
      <c r="G23" s="29" t="s">
        <v>192</v>
      </c>
      <c r="H23" s="29" t="s">
        <v>190</v>
      </c>
      <c r="I23" s="29" t="s">
        <v>188</v>
      </c>
      <c r="J23" s="29" t="s">
        <v>184</v>
      </c>
      <c r="K23" s="29" t="s">
        <v>182</v>
      </c>
      <c r="L23" s="29" t="s">
        <v>180</v>
      </c>
      <c r="M23" s="29" t="s">
        <v>178</v>
      </c>
      <c r="N23" s="29" t="s">
        <v>170</v>
      </c>
      <c r="O23" s="29" t="s">
        <v>168</v>
      </c>
      <c r="P23" s="29" t="s">
        <v>165</v>
      </c>
      <c r="Q23" s="29" t="s">
        <v>139</v>
      </c>
      <c r="R23" s="29" t="s">
        <v>121</v>
      </c>
      <c r="S23" s="29" t="s">
        <v>107</v>
      </c>
      <c r="T23" s="29" t="s">
        <v>99</v>
      </c>
      <c r="U23" s="29" t="s">
        <v>5</v>
      </c>
      <c r="V23" s="29" t="s">
        <v>6</v>
      </c>
      <c r="W23" s="29" t="s">
        <v>7</v>
      </c>
      <c r="X23" s="29" t="s">
        <v>8</v>
      </c>
    </row>
    <row r="24" spans="1:24" x14ac:dyDescent="0.15">
      <c r="A24" s="31"/>
      <c r="B24" s="41"/>
      <c r="C24" s="41"/>
      <c r="D24" s="41"/>
      <c r="E24" s="32"/>
      <c r="F24" s="33" t="s">
        <v>119</v>
      </c>
      <c r="G24" s="33" t="s">
        <v>9</v>
      </c>
      <c r="H24" s="33" t="s">
        <v>9</v>
      </c>
      <c r="I24" s="33" t="s">
        <v>9</v>
      </c>
      <c r="J24" s="33" t="s">
        <v>9</v>
      </c>
      <c r="K24" s="33" t="s">
        <v>9</v>
      </c>
      <c r="L24" s="33" t="s">
        <v>9</v>
      </c>
      <c r="M24" s="33" t="s">
        <v>9</v>
      </c>
      <c r="N24" s="33" t="s">
        <v>9</v>
      </c>
      <c r="O24" s="33" t="s">
        <v>9</v>
      </c>
      <c r="P24" s="34" t="s">
        <v>9</v>
      </c>
      <c r="Q24" s="34" t="s">
        <v>9</v>
      </c>
      <c r="R24" s="34" t="s">
        <v>9</v>
      </c>
      <c r="S24" s="34" t="s">
        <v>9</v>
      </c>
      <c r="T24" s="34" t="s">
        <v>9</v>
      </c>
      <c r="U24" s="34" t="s">
        <v>9</v>
      </c>
      <c r="V24" s="34" t="s">
        <v>9</v>
      </c>
      <c r="W24" s="34" t="s">
        <v>9</v>
      </c>
      <c r="X24" s="34" t="s">
        <v>9</v>
      </c>
    </row>
    <row r="25" spans="1:24" x14ac:dyDescent="0.15">
      <c r="A25" s="172" t="s">
        <v>21</v>
      </c>
      <c r="B25" s="173"/>
      <c r="C25" s="40"/>
      <c r="D25" s="40"/>
      <c r="E25" s="28">
        <v>1</v>
      </c>
      <c r="F25" s="51">
        <v>22</v>
      </c>
      <c r="G25" s="78">
        <f>$F25/$F$81*100</f>
        <v>2.8947368421052633</v>
      </c>
      <c r="H25" s="78"/>
      <c r="I25" s="78"/>
      <c r="J25" s="51"/>
      <c r="K25" s="51"/>
      <c r="L25" s="51"/>
      <c r="M25" s="79"/>
      <c r="N25" s="79"/>
      <c r="O25" s="79"/>
      <c r="P25" s="80"/>
      <c r="Q25" s="80"/>
      <c r="R25" s="80"/>
      <c r="S25" s="80"/>
      <c r="T25" s="80"/>
      <c r="U25" s="80"/>
      <c r="V25" s="80"/>
      <c r="W25" s="80"/>
      <c r="X25" s="80"/>
    </row>
    <row r="26" spans="1:24" x14ac:dyDescent="0.15">
      <c r="A26" s="81"/>
      <c r="B26" s="82"/>
      <c r="C26" s="47"/>
      <c r="D26" s="47"/>
      <c r="E26" s="48">
        <v>2</v>
      </c>
      <c r="F26" s="49">
        <v>25</v>
      </c>
      <c r="G26" s="83">
        <f t="shared" ref="G26:G80" si="2">$F26/$F$81*100</f>
        <v>3.2894736842105261</v>
      </c>
      <c r="H26" s="83"/>
      <c r="I26" s="83"/>
      <c r="J26" s="49"/>
      <c r="K26" s="49"/>
      <c r="L26" s="49"/>
      <c r="M26" s="50"/>
      <c r="N26" s="50"/>
      <c r="O26" s="50"/>
      <c r="P26" s="66"/>
      <c r="Q26" s="66"/>
      <c r="R26" s="66"/>
      <c r="S26" s="66"/>
      <c r="T26" s="66"/>
      <c r="U26" s="66"/>
      <c r="V26" s="66"/>
      <c r="W26" s="66"/>
      <c r="X26" s="66"/>
    </row>
    <row r="27" spans="1:24" x14ac:dyDescent="0.15">
      <c r="A27" s="81"/>
      <c r="B27" s="82"/>
      <c r="C27" s="47"/>
      <c r="D27" s="47"/>
      <c r="E27" s="48">
        <v>3</v>
      </c>
      <c r="F27" s="49">
        <v>35</v>
      </c>
      <c r="G27" s="83">
        <f t="shared" si="2"/>
        <v>4.6052631578947363</v>
      </c>
      <c r="H27" s="83"/>
      <c r="I27" s="83"/>
      <c r="J27" s="49"/>
      <c r="K27" s="49"/>
      <c r="L27" s="49"/>
      <c r="M27" s="50"/>
      <c r="N27" s="50"/>
      <c r="O27" s="50"/>
      <c r="P27" s="66"/>
      <c r="Q27" s="66"/>
      <c r="R27" s="66"/>
      <c r="S27" s="66"/>
      <c r="T27" s="66"/>
      <c r="U27" s="66"/>
      <c r="V27" s="66"/>
      <c r="W27" s="66"/>
      <c r="X27" s="66"/>
    </row>
    <row r="28" spans="1:24" x14ac:dyDescent="0.15">
      <c r="A28" s="84"/>
      <c r="B28" s="85"/>
      <c r="C28" s="41"/>
      <c r="D28" s="41"/>
      <c r="E28" s="56" t="s">
        <v>4</v>
      </c>
      <c r="F28" s="46">
        <f>SUM(F25:F27)</f>
        <v>82</v>
      </c>
      <c r="G28" s="86">
        <f t="shared" si="2"/>
        <v>10.789473684210527</v>
      </c>
      <c r="H28" s="86">
        <v>8.133971291866029</v>
      </c>
      <c r="I28" s="86">
        <v>11.891891891891893</v>
      </c>
      <c r="J28" s="46">
        <v>5.9</v>
      </c>
      <c r="K28" s="46">
        <v>6.2</v>
      </c>
      <c r="L28" s="46">
        <v>7.8</v>
      </c>
      <c r="M28" s="87">
        <v>9.3000000000000007</v>
      </c>
      <c r="N28" s="87">
        <v>7.4</v>
      </c>
      <c r="O28" s="87">
        <v>7.8</v>
      </c>
      <c r="P28" s="88">
        <v>5.2</v>
      </c>
      <c r="Q28" s="88">
        <v>5.9</v>
      </c>
      <c r="R28" s="88">
        <v>7.4</v>
      </c>
      <c r="S28" s="88">
        <v>7</v>
      </c>
      <c r="T28" s="88">
        <v>8.8000000000000007</v>
      </c>
      <c r="U28" s="88">
        <v>7.5</v>
      </c>
      <c r="V28" s="88">
        <v>4</v>
      </c>
      <c r="W28" s="88">
        <v>7.8</v>
      </c>
      <c r="X28" s="88">
        <v>9.4</v>
      </c>
    </row>
    <row r="29" spans="1:24" x14ac:dyDescent="0.15">
      <c r="A29" s="89" t="s">
        <v>22</v>
      </c>
      <c r="B29" s="40"/>
      <c r="C29" s="40"/>
      <c r="D29" s="40"/>
      <c r="E29" s="28">
        <v>1</v>
      </c>
      <c r="F29" s="51">
        <v>3</v>
      </c>
      <c r="G29" s="78">
        <f>$F29/$F$81*100</f>
        <v>0.39473684210526316</v>
      </c>
      <c r="H29" s="78"/>
      <c r="I29" s="78"/>
      <c r="J29" s="51"/>
      <c r="K29" s="51"/>
      <c r="L29" s="51"/>
      <c r="M29" s="79"/>
      <c r="N29" s="79"/>
      <c r="O29" s="79"/>
      <c r="P29" s="80"/>
      <c r="Q29" s="80"/>
      <c r="R29" s="80"/>
      <c r="S29" s="80"/>
      <c r="T29" s="80"/>
      <c r="U29" s="80"/>
      <c r="V29" s="80"/>
      <c r="W29" s="80"/>
      <c r="X29" s="80"/>
    </row>
    <row r="30" spans="1:24" x14ac:dyDescent="0.15">
      <c r="A30" s="81"/>
      <c r="B30" s="82"/>
      <c r="C30" s="47"/>
      <c r="D30" s="47"/>
      <c r="E30" s="48">
        <v>2</v>
      </c>
      <c r="F30" s="49">
        <v>25</v>
      </c>
      <c r="G30" s="83">
        <f t="shared" si="2"/>
        <v>3.2894736842105261</v>
      </c>
      <c r="H30" s="83"/>
      <c r="I30" s="83"/>
      <c r="J30" s="49"/>
      <c r="K30" s="49"/>
      <c r="L30" s="49"/>
      <c r="M30" s="50"/>
      <c r="N30" s="50"/>
      <c r="O30" s="50"/>
      <c r="P30" s="66"/>
      <c r="Q30" s="66"/>
      <c r="R30" s="66"/>
      <c r="S30" s="66"/>
      <c r="T30" s="66"/>
      <c r="U30" s="66"/>
      <c r="V30" s="66"/>
      <c r="W30" s="66"/>
      <c r="X30" s="66"/>
    </row>
    <row r="31" spans="1:24" x14ac:dyDescent="0.15">
      <c r="A31" s="81"/>
      <c r="B31" s="82"/>
      <c r="C31" s="47"/>
      <c r="D31" s="47"/>
      <c r="E31" s="48">
        <v>3</v>
      </c>
      <c r="F31" s="49">
        <v>11</v>
      </c>
      <c r="G31" s="83">
        <f t="shared" si="2"/>
        <v>1.4473684210526316</v>
      </c>
      <c r="H31" s="83"/>
      <c r="I31" s="83"/>
      <c r="J31" s="49"/>
      <c r="K31" s="49"/>
      <c r="L31" s="49"/>
      <c r="M31" s="50"/>
      <c r="N31" s="50"/>
      <c r="O31" s="50"/>
      <c r="P31" s="66"/>
      <c r="Q31" s="66"/>
      <c r="R31" s="66"/>
      <c r="S31" s="66"/>
      <c r="T31" s="66"/>
      <c r="U31" s="66"/>
      <c r="V31" s="66"/>
      <c r="W31" s="66"/>
      <c r="X31" s="66"/>
    </row>
    <row r="32" spans="1:24" x14ac:dyDescent="0.15">
      <c r="A32" s="84"/>
      <c r="B32" s="85"/>
      <c r="C32" s="41"/>
      <c r="D32" s="41"/>
      <c r="E32" s="56" t="s">
        <v>4</v>
      </c>
      <c r="F32" s="46">
        <f>SUM(F29:F31)</f>
        <v>39</v>
      </c>
      <c r="G32" s="86">
        <f t="shared" si="2"/>
        <v>5.1315789473684212</v>
      </c>
      <c r="H32" s="86">
        <v>3.3492822966507179</v>
      </c>
      <c r="I32" s="86">
        <v>4.3243243243243246</v>
      </c>
      <c r="J32" s="46">
        <v>2.8</v>
      </c>
      <c r="K32" s="46">
        <v>2.8</v>
      </c>
      <c r="L32" s="46">
        <v>4.5999999999999996</v>
      </c>
      <c r="M32" s="87">
        <v>2.1</v>
      </c>
      <c r="N32" s="87">
        <v>3.2</v>
      </c>
      <c r="O32" s="87">
        <v>4.5999999999999996</v>
      </c>
      <c r="P32" s="88">
        <v>2.4</v>
      </c>
      <c r="Q32" s="88">
        <v>4</v>
      </c>
      <c r="R32" s="88">
        <v>2.1</v>
      </c>
      <c r="S32" s="88">
        <v>2.2999999999999998</v>
      </c>
      <c r="T32" s="88">
        <v>1.7</v>
      </c>
      <c r="U32" s="88">
        <v>2.8</v>
      </c>
      <c r="V32" s="88">
        <v>3.7</v>
      </c>
      <c r="W32" s="88">
        <v>4.3</v>
      </c>
      <c r="X32" s="88">
        <v>3.3</v>
      </c>
    </row>
    <row r="33" spans="1:24" x14ac:dyDescent="0.15">
      <c r="A33" s="89" t="s">
        <v>23</v>
      </c>
      <c r="B33" s="40"/>
      <c r="C33" s="40"/>
      <c r="D33" s="40"/>
      <c r="E33" s="28">
        <v>1</v>
      </c>
      <c r="F33" s="51">
        <v>139</v>
      </c>
      <c r="G33" s="78">
        <f>$F33/$F$81*100</f>
        <v>18.289473684210527</v>
      </c>
      <c r="H33" s="78"/>
      <c r="I33" s="78"/>
      <c r="J33" s="51"/>
      <c r="K33" s="51"/>
      <c r="L33" s="51"/>
      <c r="M33" s="79"/>
      <c r="N33" s="79"/>
      <c r="O33" s="79"/>
      <c r="P33" s="80"/>
      <c r="Q33" s="80"/>
      <c r="R33" s="80"/>
      <c r="S33" s="80"/>
      <c r="T33" s="80"/>
      <c r="U33" s="80"/>
      <c r="V33" s="80"/>
      <c r="W33" s="80"/>
      <c r="X33" s="80"/>
    </row>
    <row r="34" spans="1:24" x14ac:dyDescent="0.15">
      <c r="A34" s="81"/>
      <c r="B34" s="82"/>
      <c r="C34" s="47"/>
      <c r="D34" s="47"/>
      <c r="E34" s="48">
        <v>2</v>
      </c>
      <c r="F34" s="49">
        <v>27</v>
      </c>
      <c r="G34" s="83">
        <f t="shared" si="2"/>
        <v>3.5526315789473681</v>
      </c>
      <c r="H34" s="83"/>
      <c r="I34" s="83"/>
      <c r="J34" s="49"/>
      <c r="K34" s="49"/>
      <c r="L34" s="49"/>
      <c r="M34" s="50"/>
      <c r="N34" s="50"/>
      <c r="O34" s="50"/>
      <c r="P34" s="66"/>
      <c r="Q34" s="66"/>
      <c r="R34" s="66"/>
      <c r="S34" s="66"/>
      <c r="T34" s="66"/>
      <c r="U34" s="66"/>
      <c r="V34" s="66"/>
      <c r="W34" s="66"/>
      <c r="X34" s="66"/>
    </row>
    <row r="35" spans="1:24" x14ac:dyDescent="0.15">
      <c r="A35" s="81"/>
      <c r="B35" s="82"/>
      <c r="C35" s="47"/>
      <c r="D35" s="47"/>
      <c r="E35" s="48">
        <v>3</v>
      </c>
      <c r="F35" s="49">
        <v>15</v>
      </c>
      <c r="G35" s="83">
        <f t="shared" si="2"/>
        <v>1.9736842105263157</v>
      </c>
      <c r="H35" s="83"/>
      <c r="I35" s="83"/>
      <c r="J35" s="49"/>
      <c r="K35" s="49"/>
      <c r="L35" s="49"/>
      <c r="M35" s="50"/>
      <c r="N35" s="50"/>
      <c r="O35" s="50"/>
      <c r="P35" s="66"/>
      <c r="Q35" s="66"/>
      <c r="R35" s="66"/>
      <c r="S35" s="66"/>
      <c r="T35" s="66"/>
      <c r="U35" s="66"/>
      <c r="V35" s="66"/>
      <c r="W35" s="66"/>
      <c r="X35" s="66"/>
    </row>
    <row r="36" spans="1:24" x14ac:dyDescent="0.15">
      <c r="A36" s="84"/>
      <c r="B36" s="85"/>
      <c r="C36" s="41"/>
      <c r="D36" s="41"/>
      <c r="E36" s="56" t="s">
        <v>4</v>
      </c>
      <c r="F36" s="46">
        <f>SUM(F33:F35)</f>
        <v>181</v>
      </c>
      <c r="G36" s="86">
        <f t="shared" si="2"/>
        <v>23.815789473684209</v>
      </c>
      <c r="H36" s="86">
        <v>27.591706539074963</v>
      </c>
      <c r="I36" s="86">
        <v>3.2432432432432434</v>
      </c>
      <c r="J36" s="46">
        <v>42.5</v>
      </c>
      <c r="K36" s="46">
        <v>36.1</v>
      </c>
      <c r="L36" s="46">
        <v>44.1</v>
      </c>
      <c r="M36" s="87">
        <v>40.1</v>
      </c>
      <c r="N36" s="87">
        <v>36.9</v>
      </c>
      <c r="O36" s="87">
        <v>38.6</v>
      </c>
      <c r="P36" s="88">
        <v>47.4</v>
      </c>
      <c r="Q36" s="88">
        <v>43.1</v>
      </c>
      <c r="R36" s="88">
        <v>34.5</v>
      </c>
      <c r="S36" s="88">
        <v>40.1</v>
      </c>
      <c r="T36" s="88">
        <v>35.700000000000003</v>
      </c>
      <c r="U36" s="88">
        <v>40.299999999999997</v>
      </c>
      <c r="V36" s="88">
        <v>35.6</v>
      </c>
      <c r="W36" s="88">
        <v>37.6</v>
      </c>
      <c r="X36" s="88">
        <v>33.4</v>
      </c>
    </row>
    <row r="37" spans="1:24" x14ac:dyDescent="0.15">
      <c r="A37" s="89" t="s">
        <v>24</v>
      </c>
      <c r="B37" s="40"/>
      <c r="C37" s="40"/>
      <c r="D37" s="40"/>
      <c r="E37" s="28">
        <v>1</v>
      </c>
      <c r="F37" s="51">
        <v>16</v>
      </c>
      <c r="G37" s="78">
        <f>$F37/$F$81*100</f>
        <v>2.1052631578947367</v>
      </c>
      <c r="H37" s="78"/>
      <c r="I37" s="78"/>
      <c r="J37" s="51"/>
      <c r="K37" s="51"/>
      <c r="L37" s="51"/>
      <c r="M37" s="79"/>
      <c r="N37" s="79"/>
      <c r="O37" s="79"/>
      <c r="P37" s="80"/>
      <c r="Q37" s="80"/>
      <c r="R37" s="80"/>
      <c r="S37" s="80"/>
      <c r="T37" s="80"/>
      <c r="U37" s="80"/>
      <c r="V37" s="80"/>
      <c r="W37" s="80"/>
      <c r="X37" s="80"/>
    </row>
    <row r="38" spans="1:24" x14ac:dyDescent="0.15">
      <c r="A38" s="81"/>
      <c r="B38" s="82"/>
      <c r="C38" s="47"/>
      <c r="D38" s="47"/>
      <c r="E38" s="48">
        <v>2</v>
      </c>
      <c r="F38" s="49">
        <v>23</v>
      </c>
      <c r="G38" s="83">
        <f t="shared" si="2"/>
        <v>3.0263157894736841</v>
      </c>
      <c r="H38" s="83"/>
      <c r="I38" s="83"/>
      <c r="J38" s="49"/>
      <c r="K38" s="49"/>
      <c r="L38" s="49"/>
      <c r="M38" s="50"/>
      <c r="N38" s="50"/>
      <c r="O38" s="50"/>
      <c r="P38" s="66"/>
      <c r="Q38" s="66"/>
      <c r="R38" s="66"/>
      <c r="S38" s="66"/>
      <c r="T38" s="66"/>
      <c r="U38" s="66"/>
      <c r="V38" s="66"/>
      <c r="W38" s="66"/>
      <c r="X38" s="66"/>
    </row>
    <row r="39" spans="1:24" x14ac:dyDescent="0.15">
      <c r="A39" s="81"/>
      <c r="B39" s="82"/>
      <c r="C39" s="47"/>
      <c r="D39" s="47"/>
      <c r="E39" s="48">
        <v>3</v>
      </c>
      <c r="F39" s="49">
        <v>15</v>
      </c>
      <c r="G39" s="83">
        <f t="shared" si="2"/>
        <v>1.9736842105263157</v>
      </c>
      <c r="H39" s="83"/>
      <c r="I39" s="83"/>
      <c r="J39" s="49"/>
      <c r="K39" s="49"/>
      <c r="L39" s="49"/>
      <c r="M39" s="50"/>
      <c r="N39" s="50"/>
      <c r="O39" s="50"/>
      <c r="P39" s="66"/>
      <c r="Q39" s="66"/>
      <c r="R39" s="66"/>
      <c r="S39" s="66"/>
      <c r="T39" s="66"/>
      <c r="U39" s="66"/>
      <c r="V39" s="66"/>
      <c r="W39" s="66"/>
      <c r="X39" s="66"/>
    </row>
    <row r="40" spans="1:24" x14ac:dyDescent="0.15">
      <c r="A40" s="84"/>
      <c r="B40" s="85"/>
      <c r="C40" s="41"/>
      <c r="D40" s="41"/>
      <c r="E40" s="56" t="s">
        <v>4</v>
      </c>
      <c r="F40" s="46">
        <f>SUM(F37:F39)</f>
        <v>54</v>
      </c>
      <c r="G40" s="86">
        <f t="shared" si="2"/>
        <v>7.1052631578947363</v>
      </c>
      <c r="H40" s="86">
        <v>7.9744816586921852</v>
      </c>
      <c r="I40" s="86">
        <v>14.054054054054054</v>
      </c>
      <c r="J40" s="46">
        <v>8.6</v>
      </c>
      <c r="K40" s="46">
        <v>9</v>
      </c>
      <c r="L40" s="46">
        <v>8.6</v>
      </c>
      <c r="M40" s="87">
        <v>7.8</v>
      </c>
      <c r="N40" s="87">
        <v>7.4</v>
      </c>
      <c r="O40" s="87">
        <v>11.2</v>
      </c>
      <c r="P40" s="88">
        <v>10.1</v>
      </c>
      <c r="Q40" s="88">
        <v>6.2</v>
      </c>
      <c r="R40" s="88">
        <v>9.6999999999999993</v>
      </c>
      <c r="S40" s="88">
        <v>8.5</v>
      </c>
      <c r="T40" s="88">
        <v>10.8</v>
      </c>
      <c r="U40" s="88">
        <v>7.9</v>
      </c>
      <c r="V40" s="88">
        <v>6.4</v>
      </c>
      <c r="W40" s="88">
        <v>6.1</v>
      </c>
      <c r="X40" s="88">
        <v>7.6</v>
      </c>
    </row>
    <row r="41" spans="1:24" x14ac:dyDescent="0.15">
      <c r="A41" s="172" t="s">
        <v>25</v>
      </c>
      <c r="B41" s="173"/>
      <c r="C41" s="40"/>
      <c r="D41" s="40"/>
      <c r="E41" s="28">
        <v>1</v>
      </c>
      <c r="F41" s="51">
        <v>18</v>
      </c>
      <c r="G41" s="78">
        <f>$F41/$F$81*100</f>
        <v>2.3684210526315792</v>
      </c>
      <c r="H41" s="78"/>
      <c r="I41" s="78"/>
      <c r="J41" s="51"/>
      <c r="K41" s="51"/>
      <c r="L41" s="51"/>
      <c r="M41" s="79"/>
      <c r="N41" s="79"/>
      <c r="O41" s="79"/>
      <c r="P41" s="80"/>
      <c r="Q41" s="80"/>
      <c r="R41" s="80"/>
      <c r="S41" s="80"/>
      <c r="T41" s="80"/>
      <c r="U41" s="80"/>
      <c r="V41" s="80"/>
      <c r="W41" s="80"/>
      <c r="X41" s="80"/>
    </row>
    <row r="42" spans="1:24" x14ac:dyDescent="0.15">
      <c r="A42" s="81"/>
      <c r="B42" s="82"/>
      <c r="C42" s="47"/>
      <c r="D42" s="47"/>
      <c r="E42" s="48">
        <v>2</v>
      </c>
      <c r="F42" s="49">
        <v>22</v>
      </c>
      <c r="G42" s="83">
        <f t="shared" si="2"/>
        <v>2.8947368421052633</v>
      </c>
      <c r="H42" s="83"/>
      <c r="I42" s="83"/>
      <c r="J42" s="49"/>
      <c r="K42" s="49"/>
      <c r="L42" s="49"/>
      <c r="M42" s="50"/>
      <c r="N42" s="50"/>
      <c r="O42" s="50"/>
      <c r="P42" s="66"/>
      <c r="Q42" s="66"/>
      <c r="R42" s="66"/>
      <c r="S42" s="66"/>
      <c r="T42" s="66"/>
      <c r="U42" s="66"/>
      <c r="V42" s="66"/>
      <c r="W42" s="66"/>
      <c r="X42" s="66"/>
    </row>
    <row r="43" spans="1:24" x14ac:dyDescent="0.15">
      <c r="A43" s="81"/>
      <c r="B43" s="82"/>
      <c r="C43" s="47"/>
      <c r="D43" s="47"/>
      <c r="E43" s="48">
        <v>3</v>
      </c>
      <c r="F43" s="49">
        <v>21</v>
      </c>
      <c r="G43" s="83">
        <f t="shared" si="2"/>
        <v>2.763157894736842</v>
      </c>
      <c r="H43" s="83"/>
      <c r="I43" s="83"/>
      <c r="J43" s="49"/>
      <c r="K43" s="49"/>
      <c r="L43" s="49"/>
      <c r="M43" s="50"/>
      <c r="N43" s="50"/>
      <c r="O43" s="50"/>
      <c r="P43" s="66"/>
      <c r="Q43" s="66"/>
      <c r="R43" s="66"/>
      <c r="S43" s="66"/>
      <c r="T43" s="66"/>
      <c r="U43" s="66"/>
      <c r="V43" s="66"/>
      <c r="W43" s="66"/>
      <c r="X43" s="66"/>
    </row>
    <row r="44" spans="1:24" x14ac:dyDescent="0.15">
      <c r="A44" s="84"/>
      <c r="B44" s="85"/>
      <c r="C44" s="41"/>
      <c r="D44" s="41"/>
      <c r="E44" s="56" t="s">
        <v>4</v>
      </c>
      <c r="F44" s="46">
        <f>SUM(F41:F43)</f>
        <v>61</v>
      </c>
      <c r="G44" s="86">
        <f t="shared" si="2"/>
        <v>8.026315789473685</v>
      </c>
      <c r="H44" s="86">
        <v>14.035087719298245</v>
      </c>
      <c r="I44" s="86">
        <v>20</v>
      </c>
      <c r="J44" s="46">
        <v>13</v>
      </c>
      <c r="K44" s="46">
        <v>13.4</v>
      </c>
      <c r="L44" s="46">
        <v>12.6</v>
      </c>
      <c r="M44" s="87">
        <v>12.4</v>
      </c>
      <c r="N44" s="87">
        <v>16.3</v>
      </c>
      <c r="O44" s="87">
        <v>12.4</v>
      </c>
      <c r="P44" s="88">
        <v>17.100000000000001</v>
      </c>
      <c r="Q44" s="88">
        <v>13.6</v>
      </c>
      <c r="R44" s="88">
        <v>14.5</v>
      </c>
      <c r="S44" s="88">
        <v>14.6</v>
      </c>
      <c r="T44" s="88">
        <v>14.8</v>
      </c>
      <c r="U44" s="88">
        <v>13.8</v>
      </c>
      <c r="V44" s="88">
        <v>15.4</v>
      </c>
      <c r="W44" s="88">
        <v>14.4</v>
      </c>
      <c r="X44" s="88">
        <v>13.1</v>
      </c>
    </row>
    <row r="45" spans="1:24" x14ac:dyDescent="0.15">
      <c r="A45" s="89" t="s">
        <v>26</v>
      </c>
      <c r="B45" s="40"/>
      <c r="C45" s="40"/>
      <c r="D45" s="40"/>
      <c r="E45" s="28">
        <v>1</v>
      </c>
      <c r="F45" s="51">
        <v>8</v>
      </c>
      <c r="G45" s="78">
        <f>$F45/$F$81*100</f>
        <v>1.0526315789473684</v>
      </c>
      <c r="H45" s="78"/>
      <c r="I45" s="78"/>
      <c r="J45" s="51"/>
      <c r="K45" s="51"/>
      <c r="L45" s="51"/>
      <c r="M45" s="79"/>
      <c r="N45" s="79"/>
      <c r="O45" s="79"/>
      <c r="P45" s="80"/>
      <c r="Q45" s="80"/>
      <c r="R45" s="80"/>
      <c r="S45" s="80"/>
      <c r="T45" s="80"/>
      <c r="U45" s="80"/>
      <c r="V45" s="80"/>
      <c r="W45" s="80"/>
      <c r="X45" s="80"/>
    </row>
    <row r="46" spans="1:24" x14ac:dyDescent="0.15">
      <c r="A46" s="81"/>
      <c r="B46" s="82"/>
      <c r="C46" s="47"/>
      <c r="D46" s="47"/>
      <c r="E46" s="48">
        <v>2</v>
      </c>
      <c r="F46" s="49">
        <v>23</v>
      </c>
      <c r="G46" s="83">
        <f t="shared" si="2"/>
        <v>3.0263157894736841</v>
      </c>
      <c r="H46" s="83"/>
      <c r="I46" s="83"/>
      <c r="J46" s="49"/>
      <c r="K46" s="49"/>
      <c r="L46" s="49"/>
      <c r="M46" s="50"/>
      <c r="N46" s="50"/>
      <c r="O46" s="50"/>
      <c r="P46" s="66"/>
      <c r="Q46" s="66"/>
      <c r="R46" s="66"/>
      <c r="S46" s="66"/>
      <c r="T46" s="66"/>
      <c r="U46" s="66"/>
      <c r="V46" s="66"/>
      <c r="W46" s="66"/>
      <c r="X46" s="66"/>
    </row>
    <row r="47" spans="1:24" x14ac:dyDescent="0.15">
      <c r="A47" s="81"/>
      <c r="B47" s="82"/>
      <c r="C47" s="47"/>
      <c r="D47" s="47"/>
      <c r="E47" s="48">
        <v>3</v>
      </c>
      <c r="F47" s="49">
        <v>38</v>
      </c>
      <c r="G47" s="83">
        <f t="shared" si="2"/>
        <v>5</v>
      </c>
      <c r="H47" s="83"/>
      <c r="I47" s="83"/>
      <c r="J47" s="49"/>
      <c r="K47" s="49"/>
      <c r="L47" s="49"/>
      <c r="M47" s="50"/>
      <c r="N47" s="50"/>
      <c r="O47" s="50"/>
      <c r="P47" s="66"/>
      <c r="Q47" s="66"/>
      <c r="R47" s="66"/>
      <c r="S47" s="66"/>
      <c r="T47" s="66"/>
      <c r="U47" s="66"/>
      <c r="V47" s="66"/>
      <c r="W47" s="66"/>
      <c r="X47" s="66"/>
    </row>
    <row r="48" spans="1:24" x14ac:dyDescent="0.15">
      <c r="A48" s="84"/>
      <c r="B48" s="85"/>
      <c r="C48" s="41"/>
      <c r="D48" s="41"/>
      <c r="E48" s="56" t="s">
        <v>4</v>
      </c>
      <c r="F48" s="46">
        <f>SUM(F45:F47)</f>
        <v>69</v>
      </c>
      <c r="G48" s="86">
        <f t="shared" si="2"/>
        <v>9.0789473684210531</v>
      </c>
      <c r="H48" s="86">
        <v>5.2631578947368416</v>
      </c>
      <c r="I48" s="86">
        <v>6.4864864864864868</v>
      </c>
      <c r="J48" s="46">
        <v>2.8</v>
      </c>
      <c r="K48" s="46">
        <v>4</v>
      </c>
      <c r="L48" s="46">
        <v>2.4</v>
      </c>
      <c r="M48" s="87">
        <v>3.4</v>
      </c>
      <c r="N48" s="87">
        <v>3.5</v>
      </c>
      <c r="O48" s="87">
        <v>4.5999999999999996</v>
      </c>
      <c r="P48" s="88">
        <v>1.8</v>
      </c>
      <c r="Q48" s="88">
        <v>4</v>
      </c>
      <c r="R48" s="88">
        <v>7.7</v>
      </c>
      <c r="S48" s="88">
        <v>5</v>
      </c>
      <c r="T48" s="88">
        <v>6</v>
      </c>
      <c r="U48" s="88">
        <v>5</v>
      </c>
      <c r="V48" s="88">
        <v>7.4</v>
      </c>
      <c r="W48" s="88">
        <v>2.5</v>
      </c>
      <c r="X48" s="88">
        <v>4.3</v>
      </c>
    </row>
    <row r="49" spans="1:24" x14ac:dyDescent="0.15">
      <c r="A49" s="89" t="s">
        <v>155</v>
      </c>
      <c r="B49" s="40"/>
      <c r="C49" s="40"/>
      <c r="D49" s="40"/>
      <c r="E49" s="28">
        <v>1</v>
      </c>
      <c r="F49" s="51">
        <v>7</v>
      </c>
      <c r="G49" s="78">
        <f>$F49/$F$81*100</f>
        <v>0.92105263157894723</v>
      </c>
      <c r="H49" s="78"/>
      <c r="I49" s="78"/>
      <c r="J49" s="51"/>
      <c r="K49" s="51"/>
      <c r="L49" s="51"/>
      <c r="M49" s="79"/>
      <c r="N49" s="79"/>
      <c r="O49" s="79"/>
      <c r="P49" s="80"/>
      <c r="Q49" s="80"/>
      <c r="R49" s="80"/>
      <c r="S49" s="80"/>
      <c r="T49" s="80"/>
      <c r="U49" s="80"/>
      <c r="V49" s="80"/>
      <c r="W49" s="80"/>
      <c r="X49" s="80"/>
    </row>
    <row r="50" spans="1:24" x14ac:dyDescent="0.15">
      <c r="A50" s="81"/>
      <c r="B50" s="82"/>
      <c r="C50" s="47"/>
      <c r="D50" s="47"/>
      <c r="E50" s="48">
        <v>2</v>
      </c>
      <c r="F50" s="49">
        <v>17</v>
      </c>
      <c r="G50" s="83">
        <f t="shared" si="2"/>
        <v>2.236842105263158</v>
      </c>
      <c r="H50" s="83"/>
      <c r="I50" s="83"/>
      <c r="J50" s="49"/>
      <c r="K50" s="49"/>
      <c r="L50" s="49"/>
      <c r="M50" s="50"/>
      <c r="N50" s="50"/>
      <c r="O50" s="50"/>
      <c r="P50" s="66"/>
      <c r="Q50" s="66"/>
      <c r="R50" s="66"/>
      <c r="S50" s="66"/>
      <c r="T50" s="66"/>
      <c r="U50" s="66"/>
      <c r="V50" s="66"/>
      <c r="W50" s="66"/>
      <c r="X50" s="66"/>
    </row>
    <row r="51" spans="1:24" x14ac:dyDescent="0.15">
      <c r="A51" s="81"/>
      <c r="B51" s="82"/>
      <c r="C51" s="47"/>
      <c r="D51" s="47"/>
      <c r="E51" s="48">
        <v>3</v>
      </c>
      <c r="F51" s="49">
        <v>23</v>
      </c>
      <c r="G51" s="83">
        <f t="shared" si="2"/>
        <v>3.0263157894736841</v>
      </c>
      <c r="H51" s="83"/>
      <c r="I51" s="83"/>
      <c r="J51" s="49"/>
      <c r="K51" s="49"/>
      <c r="L51" s="49"/>
      <c r="M51" s="50"/>
      <c r="N51" s="50"/>
      <c r="O51" s="50"/>
      <c r="P51" s="66"/>
      <c r="Q51" s="66"/>
      <c r="R51" s="66"/>
      <c r="S51" s="66"/>
      <c r="T51" s="66"/>
      <c r="U51" s="66"/>
      <c r="V51" s="66"/>
      <c r="W51" s="66"/>
      <c r="X51" s="66"/>
    </row>
    <row r="52" spans="1:24" x14ac:dyDescent="0.15">
      <c r="A52" s="84"/>
      <c r="B52" s="85"/>
      <c r="C52" s="41"/>
      <c r="D52" s="41"/>
      <c r="E52" s="56" t="s">
        <v>4</v>
      </c>
      <c r="F52" s="46">
        <f>SUM(F49:F51)</f>
        <v>47</v>
      </c>
      <c r="G52" s="86">
        <f t="shared" si="2"/>
        <v>6.1842105263157894</v>
      </c>
      <c r="H52" s="86">
        <v>3.9872408293460926</v>
      </c>
      <c r="I52" s="86">
        <v>2.1621621621621623</v>
      </c>
      <c r="J52" s="46">
        <v>2.2000000000000002</v>
      </c>
      <c r="K52" s="46">
        <v>1.2</v>
      </c>
      <c r="L52" s="46">
        <v>3.2</v>
      </c>
      <c r="M52" s="87">
        <v>3.1</v>
      </c>
      <c r="N52" s="87">
        <v>0.4</v>
      </c>
      <c r="O52" s="87">
        <v>2</v>
      </c>
      <c r="P52" s="88">
        <v>2.1</v>
      </c>
      <c r="Q52" s="88">
        <v>1.4</v>
      </c>
      <c r="R52" s="88"/>
      <c r="S52" s="88"/>
      <c r="T52" s="88"/>
      <c r="U52" s="88"/>
      <c r="V52" s="88"/>
      <c r="W52" s="88"/>
      <c r="X52" s="88"/>
    </row>
    <row r="53" spans="1:24" x14ac:dyDescent="0.15">
      <c r="A53" s="76" t="s">
        <v>154</v>
      </c>
      <c r="B53" s="77"/>
      <c r="C53" s="77"/>
      <c r="D53" s="77"/>
      <c r="E53" s="90">
        <v>1</v>
      </c>
      <c r="F53" s="51">
        <v>0</v>
      </c>
      <c r="G53" s="78">
        <f>$F53/$F$81*100</f>
        <v>0</v>
      </c>
      <c r="H53" s="78"/>
      <c r="I53" s="78"/>
      <c r="J53" s="51"/>
      <c r="K53" s="51"/>
      <c r="L53" s="51"/>
      <c r="M53" s="79"/>
      <c r="N53" s="79"/>
      <c r="O53" s="79"/>
      <c r="P53" s="80"/>
      <c r="Q53" s="80"/>
      <c r="R53" s="80"/>
      <c r="S53" s="80"/>
      <c r="T53" s="80"/>
      <c r="U53" s="80"/>
      <c r="V53" s="80"/>
      <c r="W53" s="80"/>
      <c r="X53" s="80"/>
    </row>
    <row r="54" spans="1:24" x14ac:dyDescent="0.15">
      <c r="A54" s="81"/>
      <c r="B54" s="82"/>
      <c r="C54" s="47"/>
      <c r="D54" s="47"/>
      <c r="E54" s="48">
        <v>2</v>
      </c>
      <c r="F54" s="49">
        <v>3</v>
      </c>
      <c r="G54" s="83">
        <f t="shared" si="2"/>
        <v>0.39473684210526316</v>
      </c>
      <c r="H54" s="83"/>
      <c r="I54" s="83"/>
      <c r="J54" s="49"/>
      <c r="K54" s="49"/>
      <c r="L54" s="49"/>
      <c r="M54" s="50"/>
      <c r="N54" s="50"/>
      <c r="O54" s="50"/>
      <c r="P54" s="66"/>
      <c r="Q54" s="66"/>
      <c r="R54" s="66"/>
      <c r="S54" s="66"/>
      <c r="T54" s="66"/>
      <c r="U54" s="66"/>
      <c r="V54" s="66"/>
      <c r="W54" s="66"/>
      <c r="X54" s="66"/>
    </row>
    <row r="55" spans="1:24" x14ac:dyDescent="0.15">
      <c r="A55" s="81"/>
      <c r="B55" s="82"/>
      <c r="C55" s="47"/>
      <c r="D55" s="47"/>
      <c r="E55" s="48">
        <v>3</v>
      </c>
      <c r="F55" s="49">
        <v>5</v>
      </c>
      <c r="G55" s="83">
        <f t="shared" si="2"/>
        <v>0.6578947368421052</v>
      </c>
      <c r="H55" s="83"/>
      <c r="I55" s="83"/>
      <c r="J55" s="49"/>
      <c r="K55" s="49"/>
      <c r="L55" s="49"/>
      <c r="M55" s="50"/>
      <c r="N55" s="50"/>
      <c r="O55" s="50"/>
      <c r="P55" s="66"/>
      <c r="Q55" s="66"/>
      <c r="R55" s="66"/>
      <c r="S55" s="66"/>
      <c r="T55" s="66"/>
      <c r="U55" s="66"/>
      <c r="V55" s="66"/>
      <c r="W55" s="66"/>
      <c r="X55" s="66"/>
    </row>
    <row r="56" spans="1:24" x14ac:dyDescent="0.15">
      <c r="A56" s="84"/>
      <c r="B56" s="85"/>
      <c r="C56" s="41"/>
      <c r="D56" s="41"/>
      <c r="E56" s="56" t="s">
        <v>4</v>
      </c>
      <c r="F56" s="46">
        <f>SUM(F53:F55)</f>
        <v>8</v>
      </c>
      <c r="G56" s="86">
        <f t="shared" si="2"/>
        <v>1.0526315789473684</v>
      </c>
      <c r="H56" s="86">
        <v>0.15948963317384371</v>
      </c>
      <c r="I56" s="86">
        <v>0</v>
      </c>
      <c r="J56" s="46">
        <v>0.3</v>
      </c>
      <c r="K56" s="46">
        <v>8.4</v>
      </c>
      <c r="L56" s="46">
        <v>0.3</v>
      </c>
      <c r="M56" s="87">
        <v>0.3</v>
      </c>
      <c r="N56" s="87">
        <v>0.4</v>
      </c>
      <c r="O56" s="87">
        <v>0</v>
      </c>
      <c r="P56" s="88">
        <v>0.3</v>
      </c>
      <c r="Q56" s="88">
        <v>0</v>
      </c>
      <c r="R56" s="88">
        <v>0</v>
      </c>
      <c r="S56" s="88">
        <v>0</v>
      </c>
      <c r="T56" s="88">
        <v>0.3</v>
      </c>
      <c r="U56" s="88">
        <v>0</v>
      </c>
      <c r="V56" s="88">
        <v>0.5</v>
      </c>
      <c r="W56" s="88">
        <v>1</v>
      </c>
      <c r="X56" s="88">
        <v>0.2</v>
      </c>
    </row>
    <row r="57" spans="1:24" x14ac:dyDescent="0.15">
      <c r="A57" s="76" t="s">
        <v>153</v>
      </c>
      <c r="B57" s="77"/>
      <c r="C57" s="77"/>
      <c r="D57" s="40"/>
      <c r="E57" s="28">
        <v>1</v>
      </c>
      <c r="F57" s="51">
        <v>2</v>
      </c>
      <c r="G57" s="78">
        <f>$F57/$F$81*100</f>
        <v>0.26315789473684209</v>
      </c>
      <c r="H57" s="78"/>
      <c r="I57" s="78"/>
      <c r="J57" s="51"/>
      <c r="K57" s="51"/>
      <c r="L57" s="51"/>
      <c r="M57" s="79"/>
      <c r="N57" s="79"/>
      <c r="O57" s="79"/>
      <c r="P57" s="80"/>
      <c r="Q57" s="80"/>
      <c r="R57" s="80"/>
      <c r="S57" s="80"/>
      <c r="T57" s="80"/>
      <c r="U57" s="80"/>
      <c r="V57" s="80"/>
      <c r="W57" s="80"/>
      <c r="X57" s="80"/>
    </row>
    <row r="58" spans="1:24" x14ac:dyDescent="0.15">
      <c r="A58" s="81"/>
      <c r="B58" s="82"/>
      <c r="C58" s="47"/>
      <c r="D58" s="47"/>
      <c r="E58" s="48">
        <v>2</v>
      </c>
      <c r="F58" s="49">
        <v>9</v>
      </c>
      <c r="G58" s="83">
        <f t="shared" si="2"/>
        <v>1.1842105263157896</v>
      </c>
      <c r="H58" s="83"/>
      <c r="I58" s="83"/>
      <c r="J58" s="49"/>
      <c r="K58" s="49"/>
      <c r="L58" s="49"/>
      <c r="M58" s="50"/>
      <c r="N58" s="50"/>
      <c r="O58" s="50"/>
      <c r="P58" s="66"/>
      <c r="Q58" s="66"/>
      <c r="R58" s="66"/>
      <c r="S58" s="66"/>
      <c r="T58" s="66"/>
      <c r="U58" s="66"/>
      <c r="V58" s="66"/>
      <c r="W58" s="66"/>
      <c r="X58" s="66"/>
    </row>
    <row r="59" spans="1:24" x14ac:dyDescent="0.15">
      <c r="A59" s="81"/>
      <c r="B59" s="82"/>
      <c r="C59" s="47"/>
      <c r="D59" s="47"/>
      <c r="E59" s="48">
        <v>3</v>
      </c>
      <c r="F59" s="49">
        <v>9</v>
      </c>
      <c r="G59" s="83">
        <f t="shared" si="2"/>
        <v>1.1842105263157896</v>
      </c>
      <c r="H59" s="83"/>
      <c r="I59" s="83"/>
      <c r="J59" s="49"/>
      <c r="K59" s="49"/>
      <c r="L59" s="49"/>
      <c r="M59" s="50"/>
      <c r="N59" s="50"/>
      <c r="O59" s="50"/>
      <c r="P59" s="66"/>
      <c r="Q59" s="66"/>
      <c r="R59" s="66"/>
      <c r="S59" s="66"/>
      <c r="T59" s="66"/>
      <c r="U59" s="66"/>
      <c r="V59" s="66"/>
      <c r="W59" s="66"/>
      <c r="X59" s="66"/>
    </row>
    <row r="60" spans="1:24" x14ac:dyDescent="0.15">
      <c r="A60" s="84"/>
      <c r="B60" s="85"/>
      <c r="C60" s="41"/>
      <c r="D60" s="41"/>
      <c r="E60" s="56" t="s">
        <v>4</v>
      </c>
      <c r="F60" s="46">
        <f>SUM(F57:F59)</f>
        <v>20</v>
      </c>
      <c r="G60" s="86">
        <f t="shared" si="2"/>
        <v>2.6315789473684208</v>
      </c>
      <c r="H60" s="86">
        <v>1.2759170653907497</v>
      </c>
      <c r="I60" s="86">
        <v>2.7027027027027026</v>
      </c>
      <c r="J60" s="46">
        <v>1.5</v>
      </c>
      <c r="K60" s="46">
        <v>1.2</v>
      </c>
      <c r="L60" s="46">
        <v>0.5</v>
      </c>
      <c r="M60" s="87">
        <v>2.8</v>
      </c>
      <c r="N60" s="87">
        <v>1.1000000000000001</v>
      </c>
      <c r="O60" s="87">
        <v>0.9</v>
      </c>
      <c r="P60" s="88">
        <v>1.5</v>
      </c>
      <c r="Q60" s="88">
        <v>2.2999999999999998</v>
      </c>
      <c r="R60" s="88">
        <v>2.9</v>
      </c>
      <c r="S60" s="88">
        <v>2.1</v>
      </c>
      <c r="T60" s="88">
        <v>3.7</v>
      </c>
      <c r="U60" s="88">
        <v>1.6</v>
      </c>
      <c r="V60" s="88">
        <v>2.1</v>
      </c>
      <c r="W60" s="88">
        <v>2.8</v>
      </c>
      <c r="X60" s="88">
        <v>2.7</v>
      </c>
    </row>
    <row r="61" spans="1:24" x14ac:dyDescent="0.15">
      <c r="A61" s="89" t="s">
        <v>150</v>
      </c>
      <c r="B61" s="40"/>
      <c r="C61" s="40"/>
      <c r="D61" s="40"/>
      <c r="E61" s="28">
        <v>1</v>
      </c>
      <c r="F61" s="51">
        <v>6</v>
      </c>
      <c r="G61" s="78">
        <f>$F61/$F$81*100</f>
        <v>0.78947368421052633</v>
      </c>
      <c r="H61" s="78"/>
      <c r="I61" s="78"/>
      <c r="J61" s="51"/>
      <c r="K61" s="51"/>
      <c r="L61" s="51"/>
      <c r="M61" s="79"/>
      <c r="N61" s="79"/>
      <c r="O61" s="79"/>
      <c r="P61" s="80"/>
      <c r="Q61" s="80"/>
      <c r="R61" s="80"/>
      <c r="S61" s="80"/>
      <c r="T61" s="80"/>
      <c r="U61" s="80"/>
      <c r="V61" s="80"/>
      <c r="W61" s="80"/>
      <c r="X61" s="80"/>
    </row>
    <row r="62" spans="1:24" x14ac:dyDescent="0.15">
      <c r="A62" s="81"/>
      <c r="B62" s="82"/>
      <c r="C62" s="47"/>
      <c r="D62" s="47"/>
      <c r="E62" s="48">
        <v>2</v>
      </c>
      <c r="F62" s="49">
        <v>16</v>
      </c>
      <c r="G62" s="83">
        <f t="shared" si="2"/>
        <v>2.1052631578947367</v>
      </c>
      <c r="H62" s="83"/>
      <c r="I62" s="83"/>
      <c r="J62" s="49"/>
      <c r="K62" s="49"/>
      <c r="L62" s="49"/>
      <c r="M62" s="50"/>
      <c r="N62" s="50"/>
      <c r="O62" s="50"/>
      <c r="P62" s="66"/>
      <c r="Q62" s="66"/>
      <c r="R62" s="66"/>
      <c r="S62" s="66"/>
      <c r="T62" s="66"/>
      <c r="U62" s="66"/>
      <c r="V62" s="66"/>
      <c r="W62" s="66"/>
      <c r="X62" s="66"/>
    </row>
    <row r="63" spans="1:24" x14ac:dyDescent="0.15">
      <c r="A63" s="81"/>
      <c r="B63" s="82"/>
      <c r="C63" s="47"/>
      <c r="D63" s="47"/>
      <c r="E63" s="48">
        <v>3</v>
      </c>
      <c r="F63" s="49">
        <v>18</v>
      </c>
      <c r="G63" s="83">
        <f t="shared" si="2"/>
        <v>2.3684210526315792</v>
      </c>
      <c r="H63" s="83"/>
      <c r="I63" s="83"/>
      <c r="J63" s="49"/>
      <c r="K63" s="49"/>
      <c r="L63" s="49"/>
      <c r="M63" s="50"/>
      <c r="N63" s="50"/>
      <c r="O63" s="50"/>
      <c r="P63" s="66"/>
      <c r="Q63" s="66"/>
      <c r="R63" s="66"/>
      <c r="S63" s="66"/>
      <c r="T63" s="66"/>
      <c r="U63" s="66"/>
      <c r="V63" s="66"/>
      <c r="W63" s="66"/>
      <c r="X63" s="66"/>
    </row>
    <row r="64" spans="1:24" x14ac:dyDescent="0.15">
      <c r="A64" s="84"/>
      <c r="B64" s="85"/>
      <c r="C64" s="41"/>
      <c r="D64" s="41"/>
      <c r="E64" s="56" t="s">
        <v>4</v>
      </c>
      <c r="F64" s="46">
        <f>SUM(F61:F63)</f>
        <v>40</v>
      </c>
      <c r="G64" s="86">
        <f t="shared" si="2"/>
        <v>5.2631578947368416</v>
      </c>
      <c r="H64" s="86">
        <v>6.2200956937799043</v>
      </c>
      <c r="I64" s="86">
        <v>8.6486486486486491</v>
      </c>
      <c r="J64" s="46">
        <v>7.1</v>
      </c>
      <c r="K64" s="46">
        <v>3.4</v>
      </c>
      <c r="L64" s="46">
        <v>3.5</v>
      </c>
      <c r="M64" s="87">
        <v>5.2</v>
      </c>
      <c r="N64" s="87">
        <v>6</v>
      </c>
      <c r="O64" s="87">
        <v>4.5999999999999996</v>
      </c>
      <c r="P64" s="88">
        <v>4.3</v>
      </c>
      <c r="Q64" s="88">
        <v>6.8</v>
      </c>
      <c r="R64" s="88">
        <v>10.9</v>
      </c>
      <c r="S64" s="88">
        <v>11.1</v>
      </c>
      <c r="T64" s="88">
        <v>10.8</v>
      </c>
      <c r="U64" s="88">
        <v>11.9</v>
      </c>
      <c r="V64" s="88">
        <v>17.600000000000001</v>
      </c>
      <c r="W64" s="88">
        <v>14.4</v>
      </c>
      <c r="X64" s="88">
        <v>18.399999999999999</v>
      </c>
    </row>
    <row r="65" spans="1:24" x14ac:dyDescent="0.15">
      <c r="A65" s="76" t="s">
        <v>152</v>
      </c>
      <c r="B65" s="77"/>
      <c r="C65" s="77"/>
      <c r="D65" s="77"/>
      <c r="E65" s="28">
        <v>1</v>
      </c>
      <c r="F65" s="51">
        <v>14</v>
      </c>
      <c r="G65" s="78">
        <f>$F65/$F$81*100</f>
        <v>1.8421052631578945</v>
      </c>
      <c r="H65" s="78"/>
      <c r="I65" s="78"/>
      <c r="J65" s="51"/>
      <c r="K65" s="51"/>
      <c r="L65" s="51"/>
      <c r="M65" s="79"/>
      <c r="N65" s="79"/>
      <c r="O65" s="79"/>
      <c r="P65" s="80"/>
      <c r="Q65" s="80"/>
      <c r="R65" s="80"/>
      <c r="S65" s="80"/>
      <c r="T65" s="80"/>
      <c r="U65" s="80"/>
      <c r="V65" s="80"/>
      <c r="W65" s="80"/>
      <c r="X65" s="80"/>
    </row>
    <row r="66" spans="1:24" x14ac:dyDescent="0.15">
      <c r="A66" s="81"/>
      <c r="B66" s="82"/>
      <c r="C66" s="47"/>
      <c r="D66" s="47"/>
      <c r="E66" s="48">
        <v>2</v>
      </c>
      <c r="F66" s="49">
        <v>42</v>
      </c>
      <c r="G66" s="83">
        <f t="shared" si="2"/>
        <v>5.5263157894736841</v>
      </c>
      <c r="H66" s="83"/>
      <c r="I66" s="83"/>
      <c r="J66" s="49"/>
      <c r="K66" s="49"/>
      <c r="L66" s="49"/>
      <c r="M66" s="50"/>
      <c r="N66" s="50"/>
      <c r="O66" s="50"/>
      <c r="P66" s="66"/>
      <c r="Q66" s="66"/>
      <c r="R66" s="66"/>
      <c r="S66" s="66"/>
      <c r="T66" s="66"/>
      <c r="U66" s="66"/>
      <c r="V66" s="66"/>
      <c r="W66" s="66"/>
      <c r="X66" s="66"/>
    </row>
    <row r="67" spans="1:24" x14ac:dyDescent="0.15">
      <c r="A67" s="81"/>
      <c r="B67" s="82"/>
      <c r="C67" s="47"/>
      <c r="D67" s="47"/>
      <c r="E67" s="48">
        <v>3</v>
      </c>
      <c r="F67" s="49">
        <v>37</v>
      </c>
      <c r="G67" s="83">
        <f t="shared" si="2"/>
        <v>4.8684210526315788</v>
      </c>
      <c r="H67" s="83"/>
      <c r="I67" s="83"/>
      <c r="J67" s="49"/>
      <c r="K67" s="49"/>
      <c r="L67" s="49"/>
      <c r="M67" s="50"/>
      <c r="N67" s="50"/>
      <c r="O67" s="50"/>
      <c r="P67" s="66"/>
      <c r="Q67" s="66"/>
      <c r="R67" s="66"/>
      <c r="S67" s="66"/>
      <c r="T67" s="66"/>
      <c r="U67" s="66"/>
      <c r="V67" s="66"/>
      <c r="W67" s="66"/>
      <c r="X67" s="66"/>
    </row>
    <row r="68" spans="1:24" x14ac:dyDescent="0.15">
      <c r="A68" s="84"/>
      <c r="B68" s="85"/>
      <c r="C68" s="41"/>
      <c r="D68" s="41"/>
      <c r="E68" s="56" t="s">
        <v>4</v>
      </c>
      <c r="F68" s="46">
        <f>SUM(F65:F67)</f>
        <v>93</v>
      </c>
      <c r="G68" s="86">
        <f t="shared" si="2"/>
        <v>12.236842105263159</v>
      </c>
      <c r="H68" s="86">
        <v>10.207336523125997</v>
      </c>
      <c r="I68" s="86">
        <v>7.0270270270270272</v>
      </c>
      <c r="J68" s="46">
        <v>4.5999999999999996</v>
      </c>
      <c r="K68" s="46">
        <v>3.7</v>
      </c>
      <c r="L68" s="46">
        <v>4.5999999999999996</v>
      </c>
      <c r="M68" s="87">
        <v>4.9000000000000004</v>
      </c>
      <c r="N68" s="87">
        <v>5.3</v>
      </c>
      <c r="O68" s="87">
        <v>4.9000000000000004</v>
      </c>
      <c r="P68" s="88">
        <v>3.6</v>
      </c>
      <c r="Q68" s="88">
        <v>2.5</v>
      </c>
      <c r="R68" s="88">
        <v>4.4000000000000004</v>
      </c>
      <c r="S68" s="88">
        <v>3.8</v>
      </c>
      <c r="T68" s="88">
        <v>1</v>
      </c>
      <c r="U68" s="88">
        <v>3.8</v>
      </c>
      <c r="V68" s="88">
        <v>2.7</v>
      </c>
      <c r="W68" s="88">
        <v>3</v>
      </c>
      <c r="X68" s="88">
        <v>4.0999999999999996</v>
      </c>
    </row>
    <row r="69" spans="1:24" x14ac:dyDescent="0.15">
      <c r="A69" s="76" t="s">
        <v>171</v>
      </c>
      <c r="B69" s="77"/>
      <c r="C69" s="77"/>
      <c r="D69" s="77"/>
      <c r="E69" s="28">
        <v>1</v>
      </c>
      <c r="F69" s="51">
        <v>2</v>
      </c>
      <c r="G69" s="78">
        <f>$F69/$F$81*100</f>
        <v>0.26315789473684209</v>
      </c>
      <c r="H69" s="78"/>
      <c r="I69" s="78"/>
      <c r="J69" s="51"/>
      <c r="K69" s="51"/>
      <c r="L69" s="51"/>
      <c r="M69" s="79"/>
      <c r="N69" s="79"/>
      <c r="O69" s="79"/>
      <c r="P69" s="80"/>
      <c r="Q69" s="80"/>
      <c r="R69" s="80"/>
      <c r="S69" s="80"/>
      <c r="T69" s="80"/>
      <c r="U69" s="80"/>
      <c r="V69" s="80"/>
      <c r="W69" s="80"/>
      <c r="X69" s="80"/>
    </row>
    <row r="70" spans="1:24" x14ac:dyDescent="0.15">
      <c r="A70" s="81"/>
      <c r="B70" s="82"/>
      <c r="C70" s="47"/>
      <c r="D70" s="47"/>
      <c r="E70" s="48">
        <v>2</v>
      </c>
      <c r="F70" s="49">
        <v>7</v>
      </c>
      <c r="G70" s="83">
        <f t="shared" si="2"/>
        <v>0.92105263157894723</v>
      </c>
      <c r="H70" s="83"/>
      <c r="I70" s="83"/>
      <c r="J70" s="49"/>
      <c r="K70" s="49"/>
      <c r="L70" s="49"/>
      <c r="M70" s="50"/>
      <c r="N70" s="50"/>
      <c r="O70" s="50"/>
      <c r="P70" s="66"/>
      <c r="Q70" s="66"/>
      <c r="R70" s="66"/>
      <c r="S70" s="66"/>
      <c r="T70" s="66"/>
      <c r="U70" s="66"/>
      <c r="V70" s="66"/>
      <c r="W70" s="66"/>
      <c r="X70" s="66"/>
    </row>
    <row r="71" spans="1:24" x14ac:dyDescent="0.15">
      <c r="A71" s="81"/>
      <c r="B71" s="82"/>
      <c r="C71" s="47"/>
      <c r="D71" s="47"/>
      <c r="E71" s="48">
        <v>3</v>
      </c>
      <c r="F71" s="49">
        <v>12</v>
      </c>
      <c r="G71" s="83">
        <f t="shared" si="2"/>
        <v>1.5789473684210527</v>
      </c>
      <c r="H71" s="83"/>
      <c r="I71" s="83"/>
      <c r="J71" s="49"/>
      <c r="K71" s="49"/>
      <c r="L71" s="49"/>
      <c r="M71" s="50"/>
      <c r="N71" s="50"/>
      <c r="O71" s="50"/>
      <c r="P71" s="66"/>
      <c r="Q71" s="66"/>
      <c r="R71" s="66"/>
      <c r="S71" s="66"/>
      <c r="T71" s="66"/>
      <c r="U71" s="66"/>
      <c r="V71" s="66"/>
      <c r="W71" s="66"/>
      <c r="X71" s="66"/>
    </row>
    <row r="72" spans="1:24" x14ac:dyDescent="0.15">
      <c r="A72" s="84"/>
      <c r="B72" s="85"/>
      <c r="C72" s="41"/>
      <c r="D72" s="41"/>
      <c r="E72" s="56" t="s">
        <v>4</v>
      </c>
      <c r="F72" s="46">
        <f>SUM(F69:F71)</f>
        <v>21</v>
      </c>
      <c r="G72" s="86">
        <f t="shared" si="2"/>
        <v>2.763157894736842</v>
      </c>
      <c r="H72" s="86">
        <v>3.6682615629984054</v>
      </c>
      <c r="I72" s="86">
        <v>4.8648648648648649</v>
      </c>
      <c r="J72" s="46">
        <v>0.9</v>
      </c>
      <c r="K72" s="46">
        <v>1.2</v>
      </c>
      <c r="L72" s="46">
        <v>0.3</v>
      </c>
      <c r="M72" s="87">
        <v>2.1</v>
      </c>
      <c r="N72" s="87">
        <v>2.1</v>
      </c>
      <c r="O72" s="87"/>
      <c r="P72" s="88"/>
      <c r="Q72" s="88"/>
      <c r="R72" s="88"/>
      <c r="S72" s="88"/>
      <c r="T72" s="88"/>
      <c r="U72" s="88"/>
      <c r="V72" s="88"/>
      <c r="W72" s="88"/>
      <c r="X72" s="88"/>
    </row>
    <row r="73" spans="1:24" x14ac:dyDescent="0.15">
      <c r="A73" s="76" t="s">
        <v>151</v>
      </c>
      <c r="B73" s="77"/>
      <c r="C73" s="77"/>
      <c r="D73" s="40"/>
      <c r="E73" s="28">
        <v>1</v>
      </c>
      <c r="F73" s="51">
        <v>17</v>
      </c>
      <c r="G73" s="78">
        <f>$F73/$F$81*100</f>
        <v>2.236842105263158</v>
      </c>
      <c r="H73" s="78"/>
      <c r="I73" s="78"/>
      <c r="J73" s="51"/>
      <c r="K73" s="51"/>
      <c r="L73" s="51"/>
      <c r="M73" s="79"/>
      <c r="N73" s="79"/>
      <c r="O73" s="79"/>
      <c r="P73" s="80"/>
      <c r="Q73" s="80"/>
      <c r="R73" s="80"/>
      <c r="S73" s="80"/>
      <c r="T73" s="80"/>
      <c r="U73" s="80"/>
      <c r="V73" s="80"/>
      <c r="W73" s="80"/>
      <c r="X73" s="80"/>
    </row>
    <row r="74" spans="1:24" x14ac:dyDescent="0.15">
      <c r="A74" s="81"/>
      <c r="B74" s="82"/>
      <c r="C74" s="47"/>
      <c r="D74" s="47"/>
      <c r="E74" s="48">
        <v>2</v>
      </c>
      <c r="F74" s="49">
        <v>15</v>
      </c>
      <c r="G74" s="83">
        <f t="shared" si="2"/>
        <v>1.9736842105263157</v>
      </c>
      <c r="H74" s="83"/>
      <c r="I74" s="83"/>
      <c r="J74" s="49"/>
      <c r="K74" s="49"/>
      <c r="L74" s="49"/>
      <c r="M74" s="50"/>
      <c r="N74" s="50"/>
      <c r="O74" s="50"/>
      <c r="P74" s="66"/>
      <c r="Q74" s="66"/>
      <c r="R74" s="66"/>
      <c r="S74" s="66"/>
      <c r="T74" s="66"/>
      <c r="U74" s="66"/>
      <c r="V74" s="66"/>
      <c r="W74" s="66"/>
      <c r="X74" s="66"/>
    </row>
    <row r="75" spans="1:24" x14ac:dyDescent="0.15">
      <c r="A75" s="81"/>
      <c r="B75" s="82"/>
      <c r="C75" s="47"/>
      <c r="D75" s="47"/>
      <c r="E75" s="48">
        <v>3</v>
      </c>
      <c r="F75" s="49">
        <v>7</v>
      </c>
      <c r="G75" s="83">
        <f t="shared" si="2"/>
        <v>0.92105263157894723</v>
      </c>
      <c r="H75" s="83"/>
      <c r="I75" s="83"/>
      <c r="J75" s="49"/>
      <c r="K75" s="49"/>
      <c r="L75" s="49"/>
      <c r="M75" s="50"/>
      <c r="N75" s="50"/>
      <c r="O75" s="50"/>
      <c r="P75" s="66"/>
      <c r="Q75" s="66"/>
      <c r="R75" s="66"/>
      <c r="S75" s="66"/>
      <c r="T75" s="66"/>
      <c r="U75" s="66"/>
      <c r="V75" s="66"/>
      <c r="W75" s="66"/>
      <c r="X75" s="66"/>
    </row>
    <row r="76" spans="1:24" x14ac:dyDescent="0.15">
      <c r="A76" s="84"/>
      <c r="B76" s="85"/>
      <c r="C76" s="41"/>
      <c r="D76" s="41"/>
      <c r="E76" s="56" t="s">
        <v>4</v>
      </c>
      <c r="F76" s="46">
        <f>SUM(F73:F75)</f>
        <v>39</v>
      </c>
      <c r="G76" s="86">
        <f t="shared" si="2"/>
        <v>5.1315789473684212</v>
      </c>
      <c r="H76" s="86">
        <v>6.5390749601275919</v>
      </c>
      <c r="I76" s="86">
        <v>13.513513513513514</v>
      </c>
      <c r="J76" s="46">
        <v>5.9</v>
      </c>
      <c r="K76" s="46">
        <v>7.2</v>
      </c>
      <c r="L76" s="46">
        <v>5.6</v>
      </c>
      <c r="M76" s="87">
        <v>5.4</v>
      </c>
      <c r="N76" s="87">
        <v>7.8</v>
      </c>
      <c r="O76" s="87">
        <v>6.6</v>
      </c>
      <c r="P76" s="88">
        <v>3</v>
      </c>
      <c r="Q76" s="88">
        <v>5.0999999999999996</v>
      </c>
      <c r="R76" s="88">
        <v>2.1</v>
      </c>
      <c r="S76" s="88">
        <v>2.6</v>
      </c>
      <c r="T76" s="88">
        <v>2.7</v>
      </c>
      <c r="U76" s="88">
        <v>1.6</v>
      </c>
      <c r="V76" s="88">
        <v>0.8</v>
      </c>
      <c r="W76" s="88">
        <v>2.8</v>
      </c>
      <c r="X76" s="88">
        <v>2.2999999999999998</v>
      </c>
    </row>
    <row r="77" spans="1:24" x14ac:dyDescent="0.15">
      <c r="A77" s="89" t="s">
        <v>149</v>
      </c>
      <c r="B77" s="40"/>
      <c r="C77" s="40"/>
      <c r="D77" s="40"/>
      <c r="E77" s="28">
        <v>1</v>
      </c>
      <c r="F77" s="51">
        <v>1</v>
      </c>
      <c r="G77" s="78">
        <f>$F77/$F$81*100</f>
        <v>0.13157894736842105</v>
      </c>
      <c r="H77" s="78"/>
      <c r="I77" s="78"/>
      <c r="J77" s="51"/>
      <c r="K77" s="51"/>
      <c r="L77" s="51"/>
      <c r="M77" s="79"/>
      <c r="N77" s="79"/>
      <c r="O77" s="79"/>
      <c r="P77" s="80"/>
      <c r="Q77" s="80"/>
      <c r="R77" s="80"/>
      <c r="S77" s="80"/>
      <c r="T77" s="80"/>
      <c r="U77" s="80"/>
      <c r="V77" s="80"/>
      <c r="W77" s="80"/>
      <c r="X77" s="80"/>
    </row>
    <row r="78" spans="1:24" x14ac:dyDescent="0.15">
      <c r="A78" s="81"/>
      <c r="B78" s="82"/>
      <c r="C78" s="47"/>
      <c r="D78" s="47"/>
      <c r="E78" s="48">
        <v>2</v>
      </c>
      <c r="F78" s="49">
        <v>1</v>
      </c>
      <c r="G78" s="83">
        <f t="shared" si="2"/>
        <v>0.13157894736842105</v>
      </c>
      <c r="H78" s="83"/>
      <c r="I78" s="83"/>
      <c r="J78" s="49"/>
      <c r="K78" s="49"/>
      <c r="L78" s="49"/>
      <c r="M78" s="50"/>
      <c r="N78" s="50"/>
      <c r="O78" s="50"/>
      <c r="P78" s="66"/>
      <c r="Q78" s="66"/>
      <c r="R78" s="66"/>
      <c r="S78" s="66"/>
      <c r="T78" s="66"/>
      <c r="U78" s="66"/>
      <c r="V78" s="66"/>
      <c r="W78" s="66"/>
      <c r="X78" s="66"/>
    </row>
    <row r="79" spans="1:24" x14ac:dyDescent="0.15">
      <c r="A79" s="81"/>
      <c r="B79" s="82"/>
      <c r="C79" s="47"/>
      <c r="D79" s="47"/>
      <c r="E79" s="48">
        <v>3</v>
      </c>
      <c r="F79" s="49">
        <v>4</v>
      </c>
      <c r="G79" s="83">
        <f t="shared" si="2"/>
        <v>0.52631578947368418</v>
      </c>
      <c r="H79" s="83"/>
      <c r="I79" s="83"/>
      <c r="J79" s="49"/>
      <c r="K79" s="49"/>
      <c r="L79" s="49"/>
      <c r="M79" s="50"/>
      <c r="N79" s="50"/>
      <c r="O79" s="50"/>
      <c r="P79" s="66"/>
      <c r="Q79" s="66"/>
      <c r="R79" s="66"/>
      <c r="S79" s="66"/>
      <c r="T79" s="66"/>
      <c r="U79" s="66"/>
      <c r="V79" s="66"/>
      <c r="W79" s="66"/>
      <c r="X79" s="66"/>
    </row>
    <row r="80" spans="1:24" x14ac:dyDescent="0.15">
      <c r="A80" s="84"/>
      <c r="B80" s="85"/>
      <c r="C80" s="41"/>
      <c r="D80" s="41"/>
      <c r="E80" s="56" t="s">
        <v>4</v>
      </c>
      <c r="F80" s="46">
        <f>SUM(F77:F79)</f>
        <v>6</v>
      </c>
      <c r="G80" s="86">
        <f t="shared" si="2"/>
        <v>0.78947368421052633</v>
      </c>
      <c r="H80" s="86">
        <v>1.5948963317384368</v>
      </c>
      <c r="I80" s="86">
        <v>1.0810810810810811</v>
      </c>
      <c r="J80" s="46">
        <v>1.9</v>
      </c>
      <c r="K80" s="46">
        <v>1.9</v>
      </c>
      <c r="L80" s="46">
        <v>1.9</v>
      </c>
      <c r="M80" s="87">
        <v>1.3</v>
      </c>
      <c r="N80" s="87">
        <v>2.1</v>
      </c>
      <c r="O80" s="87">
        <v>1.8</v>
      </c>
      <c r="P80" s="88">
        <v>1.2</v>
      </c>
      <c r="Q80" s="88">
        <v>5.0999999999999996</v>
      </c>
      <c r="R80" s="88">
        <v>3.8</v>
      </c>
      <c r="S80" s="88">
        <v>2.9</v>
      </c>
      <c r="T80" s="88">
        <v>3.7</v>
      </c>
      <c r="U80" s="88">
        <v>3.8</v>
      </c>
      <c r="V80" s="88">
        <v>3.7</v>
      </c>
      <c r="W80" s="88">
        <v>3</v>
      </c>
      <c r="X80" s="88">
        <v>1.2</v>
      </c>
    </row>
    <row r="81" spans="1:24" x14ac:dyDescent="0.15">
      <c r="A81" s="167" t="s">
        <v>4</v>
      </c>
      <c r="B81" s="168"/>
      <c r="C81" s="168"/>
      <c r="D81" s="168"/>
      <c r="E81" s="169"/>
      <c r="F81" s="37">
        <f>F28+F32+F36+F40+F44+F48+F52+F56+F60+F64+F68+F72+F76+F80</f>
        <v>760</v>
      </c>
      <c r="G81" s="37">
        <f>G28+G32+G36+G40+G44+G48+G52+G56+G60+G64+G68+G72+G76+G80</f>
        <v>100</v>
      </c>
      <c r="H81" s="37">
        <v>100.00000000000001</v>
      </c>
      <c r="I81" s="37">
        <f t="shared" ref="I81:R81" si="3">SUM(I25:I77)</f>
        <v>98.918918918918934</v>
      </c>
      <c r="J81" s="37">
        <f>SUM(J25:J77)</f>
        <v>98.100000000000009</v>
      </c>
      <c r="K81" s="37">
        <f>SUM(K25:K77)</f>
        <v>97.800000000000026</v>
      </c>
      <c r="L81" s="37">
        <f>SUM(L25:L77)</f>
        <v>98.09999999999998</v>
      </c>
      <c r="M81" s="71">
        <f t="shared" si="3"/>
        <v>98.9</v>
      </c>
      <c r="N81" s="71">
        <f t="shared" si="3"/>
        <v>97.8</v>
      </c>
      <c r="O81" s="68">
        <f t="shared" si="3"/>
        <v>98.2</v>
      </c>
      <c r="P81" s="65">
        <f t="shared" si="3"/>
        <v>98.799999999999969</v>
      </c>
      <c r="Q81" s="65">
        <f t="shared" si="3"/>
        <v>94.899999999999991</v>
      </c>
      <c r="R81" s="65">
        <f t="shared" si="3"/>
        <v>96.200000000000017</v>
      </c>
      <c r="S81" s="65">
        <v>100</v>
      </c>
      <c r="T81" s="65">
        <v>100</v>
      </c>
      <c r="U81" s="65">
        <v>100</v>
      </c>
      <c r="V81" s="65">
        <v>100</v>
      </c>
      <c r="W81" s="65">
        <v>100</v>
      </c>
      <c r="X81" s="65">
        <v>100</v>
      </c>
    </row>
    <row r="83" spans="1:24" ht="18.75" customHeight="1" x14ac:dyDescent="0.15">
      <c r="A83" s="26" t="s">
        <v>156</v>
      </c>
    </row>
    <row r="84" spans="1:24" x14ac:dyDescent="0.15">
      <c r="A84" s="27"/>
      <c r="B84" s="28"/>
      <c r="C84" s="29" t="s">
        <v>192</v>
      </c>
      <c r="D84" s="29" t="s">
        <v>192</v>
      </c>
      <c r="E84" s="29" t="s">
        <v>190</v>
      </c>
      <c r="F84" s="29" t="s">
        <v>188</v>
      </c>
      <c r="G84" s="29" t="s">
        <v>184</v>
      </c>
      <c r="H84" s="29" t="s">
        <v>182</v>
      </c>
      <c r="I84" s="29" t="s">
        <v>180</v>
      </c>
      <c r="J84" s="29" t="s">
        <v>178</v>
      </c>
      <c r="K84" s="29" t="s">
        <v>170</v>
      </c>
      <c r="L84" s="29" t="s">
        <v>168</v>
      </c>
      <c r="M84" s="29" t="s">
        <v>165</v>
      </c>
      <c r="N84" s="29" t="s">
        <v>139</v>
      </c>
      <c r="O84" s="29" t="s">
        <v>121</v>
      </c>
      <c r="P84" s="29" t="s">
        <v>107</v>
      </c>
      <c r="Q84" s="29" t="s">
        <v>99</v>
      </c>
      <c r="R84" s="29" t="s">
        <v>5</v>
      </c>
      <c r="S84" s="29" t="s">
        <v>6</v>
      </c>
      <c r="T84" s="29" t="s">
        <v>7</v>
      </c>
      <c r="U84" s="29" t="s">
        <v>8</v>
      </c>
    </row>
    <row r="85" spans="1:24" x14ac:dyDescent="0.15">
      <c r="A85" s="31"/>
      <c r="B85" s="32"/>
      <c r="C85" s="33" t="s">
        <v>119</v>
      </c>
      <c r="D85" s="33" t="s">
        <v>9</v>
      </c>
      <c r="E85" s="33" t="s">
        <v>100</v>
      </c>
      <c r="F85" s="33" t="s">
        <v>9</v>
      </c>
      <c r="G85" s="33" t="s">
        <v>9</v>
      </c>
      <c r="H85" s="33" t="s">
        <v>9</v>
      </c>
      <c r="I85" s="33" t="s">
        <v>9</v>
      </c>
      <c r="J85" s="33" t="s">
        <v>9</v>
      </c>
      <c r="K85" s="33" t="s">
        <v>9</v>
      </c>
      <c r="L85" s="33" t="s">
        <v>9</v>
      </c>
      <c r="M85" s="34" t="s">
        <v>9</v>
      </c>
      <c r="N85" s="34" t="s">
        <v>9</v>
      </c>
      <c r="O85" s="34" t="s">
        <v>9</v>
      </c>
      <c r="P85" s="34" t="s">
        <v>9</v>
      </c>
      <c r="Q85" s="34" t="s">
        <v>9</v>
      </c>
      <c r="R85" s="34" t="s">
        <v>9</v>
      </c>
      <c r="S85" s="34" t="s">
        <v>9</v>
      </c>
      <c r="T85" s="34" t="s">
        <v>9</v>
      </c>
      <c r="U85" s="34" t="s">
        <v>9</v>
      </c>
    </row>
    <row r="86" spans="1:24" x14ac:dyDescent="0.15">
      <c r="A86" s="160" t="s">
        <v>142</v>
      </c>
      <c r="B86" s="162"/>
      <c r="C86" s="37">
        <v>153</v>
      </c>
      <c r="D86" s="74">
        <f t="shared" ref="D86:D91" si="4">$C86/$C$92*100</f>
        <v>30.599999999999998</v>
      </c>
      <c r="E86" s="74">
        <v>35.016286644951137</v>
      </c>
      <c r="F86" s="74">
        <v>2.9940119760479043</v>
      </c>
      <c r="G86" s="37">
        <v>34.9</v>
      </c>
      <c r="H86" s="37">
        <v>36</v>
      </c>
      <c r="I86" s="37">
        <v>34.799999999999997</v>
      </c>
      <c r="J86" s="43">
        <v>34.1</v>
      </c>
      <c r="K86" s="43">
        <v>32.799999999999997</v>
      </c>
      <c r="L86" s="37">
        <v>37.299999999999997</v>
      </c>
      <c r="M86" s="39">
        <v>59.6</v>
      </c>
      <c r="N86" s="39">
        <v>57.2</v>
      </c>
      <c r="O86" s="39"/>
      <c r="P86" s="39"/>
      <c r="Q86" s="39"/>
      <c r="R86" s="39"/>
      <c r="S86" s="39"/>
      <c r="T86" s="39"/>
      <c r="U86" s="39"/>
    </row>
    <row r="87" spans="1:24" x14ac:dyDescent="0.15">
      <c r="A87" s="160" t="s">
        <v>141</v>
      </c>
      <c r="B87" s="162"/>
      <c r="C87" s="37">
        <v>180</v>
      </c>
      <c r="D87" s="74">
        <f t="shared" si="4"/>
        <v>36</v>
      </c>
      <c r="E87" s="74">
        <v>34.690553745928341</v>
      </c>
      <c r="F87" s="74">
        <v>1.7964071856287425</v>
      </c>
      <c r="G87" s="37">
        <v>34.9</v>
      </c>
      <c r="H87" s="37">
        <v>37</v>
      </c>
      <c r="I87" s="37">
        <v>33</v>
      </c>
      <c r="J87" s="43">
        <v>36.299999999999997</v>
      </c>
      <c r="K87" s="43">
        <v>35.200000000000003</v>
      </c>
      <c r="L87" s="39">
        <v>45</v>
      </c>
      <c r="M87" s="39">
        <v>64.099999999999994</v>
      </c>
      <c r="N87" s="39">
        <v>58.3</v>
      </c>
      <c r="O87" s="39">
        <v>60.8</v>
      </c>
      <c r="P87" s="39">
        <v>52.8</v>
      </c>
      <c r="Q87" s="39">
        <v>54.8</v>
      </c>
      <c r="R87" s="39">
        <v>58.6</v>
      </c>
      <c r="S87" s="39">
        <v>51.8</v>
      </c>
      <c r="T87" s="39">
        <v>55.5</v>
      </c>
      <c r="U87" s="39">
        <v>43.4</v>
      </c>
    </row>
    <row r="88" spans="1:24" x14ac:dyDescent="0.15">
      <c r="A88" s="160" t="s">
        <v>166</v>
      </c>
      <c r="B88" s="162"/>
      <c r="C88" s="37">
        <v>30</v>
      </c>
      <c r="D88" s="74">
        <f t="shared" si="4"/>
        <v>6</v>
      </c>
      <c r="E88" s="74">
        <v>3.7459283387622153</v>
      </c>
      <c r="F88" s="74">
        <v>9.5808383233532943</v>
      </c>
      <c r="G88" s="37">
        <v>2.5</v>
      </c>
      <c r="H88" s="37">
        <v>2.6</v>
      </c>
      <c r="I88" s="37">
        <v>2.6</v>
      </c>
      <c r="J88" s="43">
        <v>2.2000000000000002</v>
      </c>
      <c r="K88" s="43">
        <v>1.9</v>
      </c>
      <c r="L88" s="37">
        <v>10.1</v>
      </c>
      <c r="M88" s="39">
        <v>11.2</v>
      </c>
      <c r="N88" s="39"/>
      <c r="O88" s="39"/>
      <c r="P88" s="39"/>
      <c r="Q88" s="39"/>
      <c r="R88" s="39"/>
      <c r="S88" s="39"/>
      <c r="T88" s="39"/>
      <c r="U88" s="39"/>
    </row>
    <row r="89" spans="1:24" x14ac:dyDescent="0.15">
      <c r="A89" s="59" t="s">
        <v>171</v>
      </c>
      <c r="B89" s="61"/>
      <c r="C89" s="37">
        <v>80</v>
      </c>
      <c r="D89" s="74">
        <f t="shared" si="4"/>
        <v>16</v>
      </c>
      <c r="E89" s="74">
        <v>15.635179153094461</v>
      </c>
      <c r="F89" s="74">
        <v>52.095808383233532</v>
      </c>
      <c r="G89" s="37">
        <v>14.7</v>
      </c>
      <c r="H89" s="37">
        <v>13</v>
      </c>
      <c r="I89" s="37">
        <v>17.899999999999999</v>
      </c>
      <c r="J89" s="43">
        <v>17.600000000000001</v>
      </c>
      <c r="K89" s="43">
        <v>20.399999999999999</v>
      </c>
      <c r="L89" s="37"/>
      <c r="M89" s="39"/>
      <c r="N89" s="39"/>
      <c r="O89" s="39"/>
      <c r="P89" s="39"/>
      <c r="Q89" s="39"/>
      <c r="R89" s="39"/>
      <c r="S89" s="39"/>
      <c r="T89" s="39"/>
      <c r="U89" s="39"/>
    </row>
    <row r="90" spans="1:24" x14ac:dyDescent="0.15">
      <c r="A90" s="59" t="s">
        <v>172</v>
      </c>
      <c r="B90" s="61"/>
      <c r="C90" s="37">
        <v>52</v>
      </c>
      <c r="D90" s="74">
        <f t="shared" si="4"/>
        <v>10.4</v>
      </c>
      <c r="E90" s="74">
        <v>8.6319218241042339</v>
      </c>
      <c r="F90" s="74">
        <v>30.538922155688624</v>
      </c>
      <c r="G90" s="37">
        <v>10.3</v>
      </c>
      <c r="H90" s="37">
        <v>10.5</v>
      </c>
      <c r="I90" s="37">
        <v>8.4</v>
      </c>
      <c r="J90" s="43">
        <v>7.8</v>
      </c>
      <c r="K90" s="43">
        <v>7.6</v>
      </c>
      <c r="L90" s="37"/>
      <c r="M90" s="39"/>
      <c r="N90" s="39"/>
      <c r="O90" s="39"/>
      <c r="P90" s="39"/>
      <c r="Q90" s="39"/>
      <c r="R90" s="39"/>
      <c r="S90" s="39"/>
      <c r="T90" s="39"/>
      <c r="U90" s="39"/>
    </row>
    <row r="91" spans="1:24" x14ac:dyDescent="0.15">
      <c r="A91" s="160" t="s">
        <v>19</v>
      </c>
      <c r="B91" s="162"/>
      <c r="C91" s="37">
        <v>5</v>
      </c>
      <c r="D91" s="74">
        <f t="shared" si="4"/>
        <v>1</v>
      </c>
      <c r="E91" s="74">
        <v>2.2801302931596092</v>
      </c>
      <c r="F91" s="74">
        <v>2.9940119760479043</v>
      </c>
      <c r="G91" s="37">
        <v>2.7</v>
      </c>
      <c r="H91" s="37">
        <v>0.9</v>
      </c>
      <c r="I91" s="37">
        <v>3.3</v>
      </c>
      <c r="J91" s="43">
        <v>1.9</v>
      </c>
      <c r="K91" s="43">
        <v>2.1</v>
      </c>
      <c r="L91" s="37">
        <v>7.6</v>
      </c>
      <c r="M91" s="39">
        <v>15.8</v>
      </c>
      <c r="N91" s="39"/>
      <c r="O91" s="39"/>
      <c r="P91" s="39"/>
      <c r="Q91" s="39"/>
      <c r="R91" s="39"/>
      <c r="S91" s="39"/>
      <c r="T91" s="39"/>
      <c r="U91" s="39"/>
    </row>
    <row r="92" spans="1:24" s="62" customFormat="1" ht="12.75" customHeight="1" x14ac:dyDescent="0.15">
      <c r="A92" s="167" t="s">
        <v>4</v>
      </c>
      <c r="B92" s="169"/>
      <c r="C92" s="70">
        <f t="shared" ref="C92:L92" si="5">SUM(C86:C91)</f>
        <v>500</v>
      </c>
      <c r="D92" s="70">
        <f>SUM(D86:D91)</f>
        <v>100</v>
      </c>
      <c r="E92" s="70">
        <v>100</v>
      </c>
      <c r="F92" s="70">
        <f t="shared" si="5"/>
        <v>100</v>
      </c>
      <c r="G92" s="70">
        <f t="shared" si="5"/>
        <v>100</v>
      </c>
      <c r="H92" s="70">
        <f t="shared" si="5"/>
        <v>100</v>
      </c>
      <c r="I92" s="70">
        <f t="shared" si="5"/>
        <v>99.999999999999986</v>
      </c>
      <c r="J92" s="72">
        <f t="shared" si="5"/>
        <v>99.90000000000002</v>
      </c>
      <c r="K92" s="72">
        <f t="shared" si="5"/>
        <v>100</v>
      </c>
      <c r="L92" s="70">
        <f t="shared" si="5"/>
        <v>99.999999999999986</v>
      </c>
      <c r="M92" s="70"/>
      <c r="N92" s="63">
        <f>SUM(N86:N87)</f>
        <v>115.5</v>
      </c>
      <c r="O92" s="63">
        <f>SUM(O86:O87)</f>
        <v>60.8</v>
      </c>
      <c r="P92" s="63">
        <f t="shared" ref="P92:U92" si="6">SUM(P86:P87)</f>
        <v>52.8</v>
      </c>
      <c r="Q92" s="63">
        <f t="shared" si="6"/>
        <v>54.8</v>
      </c>
      <c r="R92" s="63">
        <f t="shared" si="6"/>
        <v>58.6</v>
      </c>
      <c r="S92" s="63">
        <f t="shared" si="6"/>
        <v>51.8</v>
      </c>
      <c r="T92" s="63">
        <f t="shared" si="6"/>
        <v>55.5</v>
      </c>
      <c r="U92" s="63">
        <f t="shared" si="6"/>
        <v>43.4</v>
      </c>
    </row>
    <row r="94" spans="1:24" ht="18.75" customHeight="1" x14ac:dyDescent="0.15">
      <c r="A94" s="26" t="s">
        <v>143</v>
      </c>
    </row>
    <row r="95" spans="1:24" x14ac:dyDescent="0.15">
      <c r="A95" s="27"/>
      <c r="B95" s="40"/>
      <c r="C95" s="28"/>
      <c r="D95" s="29" t="s">
        <v>192</v>
      </c>
      <c r="E95" s="29" t="s">
        <v>192</v>
      </c>
      <c r="F95" s="29" t="s">
        <v>190</v>
      </c>
      <c r="G95" s="29" t="s">
        <v>188</v>
      </c>
      <c r="H95" s="29" t="s">
        <v>184</v>
      </c>
      <c r="I95" s="29" t="s">
        <v>182</v>
      </c>
      <c r="J95" s="29" t="s">
        <v>180</v>
      </c>
      <c r="K95" s="29" t="s">
        <v>178</v>
      </c>
      <c r="L95" s="29" t="s">
        <v>170</v>
      </c>
      <c r="M95" s="29" t="s">
        <v>168</v>
      </c>
      <c r="N95" s="29" t="s">
        <v>165</v>
      </c>
      <c r="O95" s="29" t="s">
        <v>139</v>
      </c>
      <c r="P95" s="29" t="s">
        <v>121</v>
      </c>
      <c r="Q95" s="29" t="s">
        <v>107</v>
      </c>
      <c r="R95" s="29" t="s">
        <v>99</v>
      </c>
      <c r="S95" s="29" t="s">
        <v>5</v>
      </c>
      <c r="T95" s="29" t="s">
        <v>6</v>
      </c>
      <c r="U95" s="29" t="s">
        <v>7</v>
      </c>
      <c r="V95" s="29" t="s">
        <v>8</v>
      </c>
    </row>
    <row r="96" spans="1:24" x14ac:dyDescent="0.15">
      <c r="A96" s="31"/>
      <c r="B96" s="41"/>
      <c r="C96" s="32"/>
      <c r="D96" s="33" t="s">
        <v>119</v>
      </c>
      <c r="E96" s="33" t="s">
        <v>9</v>
      </c>
      <c r="F96" s="33" t="s">
        <v>100</v>
      </c>
      <c r="G96" s="33" t="s">
        <v>9</v>
      </c>
      <c r="H96" s="33" t="s">
        <v>9</v>
      </c>
      <c r="I96" s="33" t="s">
        <v>9</v>
      </c>
      <c r="J96" s="33" t="s">
        <v>9</v>
      </c>
      <c r="K96" s="33" t="s">
        <v>9</v>
      </c>
      <c r="L96" s="33" t="s">
        <v>9</v>
      </c>
      <c r="M96" s="33" t="s">
        <v>9</v>
      </c>
      <c r="N96" s="34" t="s">
        <v>9</v>
      </c>
      <c r="O96" s="34" t="s">
        <v>9</v>
      </c>
      <c r="P96" s="34" t="s">
        <v>9</v>
      </c>
      <c r="Q96" s="34" t="s">
        <v>9</v>
      </c>
      <c r="R96" s="34" t="s">
        <v>9</v>
      </c>
      <c r="S96" s="34" t="s">
        <v>9</v>
      </c>
      <c r="T96" s="34" t="s">
        <v>9</v>
      </c>
      <c r="U96" s="34" t="s">
        <v>9</v>
      </c>
      <c r="V96" s="34" t="s">
        <v>9</v>
      </c>
    </row>
    <row r="97" spans="1:24" x14ac:dyDescent="0.15">
      <c r="A97" s="31" t="s">
        <v>173</v>
      </c>
      <c r="B97" s="41"/>
      <c r="C97" s="32"/>
      <c r="D97" s="33">
        <v>36</v>
      </c>
      <c r="E97" s="74">
        <f t="shared" ref="E97:E102" si="7">$D97/$D$103*100</f>
        <v>14.0625</v>
      </c>
      <c r="F97" s="74">
        <v>12.5</v>
      </c>
      <c r="G97" s="74">
        <v>18.181818181818183</v>
      </c>
      <c r="H97" s="33">
        <v>7.9</v>
      </c>
      <c r="I97" s="33">
        <v>13.7</v>
      </c>
      <c r="J97" s="33">
        <v>12</v>
      </c>
      <c r="K97" s="73">
        <v>9.5</v>
      </c>
      <c r="L97" s="73">
        <v>14.3</v>
      </c>
      <c r="M97" s="33"/>
      <c r="N97" s="34"/>
      <c r="O97" s="34"/>
      <c r="P97" s="34"/>
      <c r="Q97" s="34"/>
      <c r="R97" s="34"/>
      <c r="S97" s="34"/>
      <c r="T97" s="34"/>
      <c r="U97" s="34"/>
      <c r="V97" s="34"/>
    </row>
    <row r="98" spans="1:24" x14ac:dyDescent="0.15">
      <c r="A98" s="160" t="s">
        <v>41</v>
      </c>
      <c r="B98" s="161"/>
      <c r="C98" s="162"/>
      <c r="D98" s="37">
        <v>91</v>
      </c>
      <c r="E98" s="74">
        <f t="shared" si="7"/>
        <v>35.546875</v>
      </c>
      <c r="F98" s="74">
        <v>37.162162162162161</v>
      </c>
      <c r="G98" s="74">
        <v>50</v>
      </c>
      <c r="H98" s="37">
        <v>42.3</v>
      </c>
      <c r="I98" s="37">
        <v>35.799999999999997</v>
      </c>
      <c r="J98" s="37">
        <v>38.4</v>
      </c>
      <c r="K98" s="43">
        <v>34.200000000000003</v>
      </c>
      <c r="L98" s="43">
        <v>32.6</v>
      </c>
      <c r="M98" s="37">
        <v>37.9</v>
      </c>
      <c r="N98" s="43">
        <v>38.299999999999997</v>
      </c>
      <c r="O98" s="43">
        <v>33.799999999999997</v>
      </c>
      <c r="P98" s="43">
        <v>31</v>
      </c>
      <c r="Q98" s="43">
        <v>34.9</v>
      </c>
      <c r="R98" s="43">
        <v>33</v>
      </c>
      <c r="S98" s="43">
        <v>39.299999999999997</v>
      </c>
      <c r="T98" s="43">
        <v>34.4</v>
      </c>
      <c r="U98" s="43">
        <v>27.1</v>
      </c>
      <c r="V98" s="43">
        <v>28</v>
      </c>
    </row>
    <row r="99" spans="1:24" x14ac:dyDescent="0.15">
      <c r="A99" s="160" t="s">
        <v>43</v>
      </c>
      <c r="B99" s="161"/>
      <c r="C99" s="162"/>
      <c r="D99" s="37">
        <v>69</v>
      </c>
      <c r="E99" s="74">
        <f t="shared" si="7"/>
        <v>26.953125</v>
      </c>
      <c r="F99" s="74">
        <v>31.081081081081081</v>
      </c>
      <c r="G99" s="74">
        <v>1.5151515151515151</v>
      </c>
      <c r="H99" s="37">
        <v>29.8</v>
      </c>
      <c r="I99" s="37">
        <v>29.7</v>
      </c>
      <c r="J99" s="37">
        <v>25.9</v>
      </c>
      <c r="K99" s="43">
        <v>32.6</v>
      </c>
      <c r="L99" s="43">
        <v>27.2</v>
      </c>
      <c r="M99" s="37">
        <v>38.5</v>
      </c>
      <c r="N99" s="43">
        <v>32.200000000000003</v>
      </c>
      <c r="O99" s="43">
        <v>28.9</v>
      </c>
      <c r="P99" s="43">
        <v>33.4</v>
      </c>
      <c r="Q99" s="43">
        <v>30.5</v>
      </c>
      <c r="R99" s="43">
        <v>30.3</v>
      </c>
      <c r="S99" s="43">
        <v>29.5</v>
      </c>
      <c r="T99" s="43">
        <v>30.3</v>
      </c>
      <c r="U99" s="43">
        <v>31.6</v>
      </c>
      <c r="V99" s="43">
        <v>30.3</v>
      </c>
    </row>
    <row r="100" spans="1:24" x14ac:dyDescent="0.15">
      <c r="A100" s="160" t="s">
        <v>44</v>
      </c>
      <c r="B100" s="161"/>
      <c r="C100" s="162"/>
      <c r="D100" s="37">
        <v>49</v>
      </c>
      <c r="E100" s="74">
        <f t="shared" si="7"/>
        <v>19.140625</v>
      </c>
      <c r="F100" s="74">
        <v>15.202702702702704</v>
      </c>
      <c r="G100" s="74">
        <v>27.777777777777779</v>
      </c>
      <c r="H100" s="37">
        <v>18.100000000000001</v>
      </c>
      <c r="I100" s="37">
        <v>18.399999999999999</v>
      </c>
      <c r="J100" s="37">
        <v>20.6</v>
      </c>
      <c r="K100" s="43">
        <v>20.7</v>
      </c>
      <c r="L100" s="43">
        <v>22.2</v>
      </c>
      <c r="M100" s="39">
        <v>15</v>
      </c>
      <c r="N100" s="43">
        <v>18.2</v>
      </c>
      <c r="O100" s="43">
        <v>20.100000000000001</v>
      </c>
      <c r="P100" s="43">
        <v>24.1</v>
      </c>
      <c r="Q100" s="43">
        <v>20.100000000000001</v>
      </c>
      <c r="R100" s="43">
        <v>20.5</v>
      </c>
      <c r="S100" s="43">
        <v>18</v>
      </c>
      <c r="T100" s="43">
        <v>23.1</v>
      </c>
      <c r="U100" s="43">
        <v>28.4</v>
      </c>
      <c r="V100" s="43">
        <v>24.2</v>
      </c>
    </row>
    <row r="101" spans="1:24" x14ac:dyDescent="0.15">
      <c r="A101" s="160" t="s">
        <v>42</v>
      </c>
      <c r="B101" s="161"/>
      <c r="C101" s="162"/>
      <c r="D101" s="37">
        <v>11</v>
      </c>
      <c r="E101" s="74">
        <f t="shared" si="7"/>
        <v>4.296875</v>
      </c>
      <c r="F101" s="74">
        <v>3.0405405405405408</v>
      </c>
      <c r="G101" s="74">
        <v>2.5252525252525251</v>
      </c>
      <c r="H101" s="37">
        <v>1.6</v>
      </c>
      <c r="I101" s="37">
        <v>1.7</v>
      </c>
      <c r="J101" s="37">
        <v>2.5</v>
      </c>
      <c r="K101" s="43">
        <v>2.7</v>
      </c>
      <c r="L101" s="43">
        <v>3.6</v>
      </c>
      <c r="M101" s="37">
        <v>4.9000000000000004</v>
      </c>
      <c r="N101" s="43">
        <v>6.7</v>
      </c>
      <c r="O101" s="43">
        <v>7.2</v>
      </c>
      <c r="P101" s="43">
        <v>5.6</v>
      </c>
      <c r="Q101" s="43">
        <v>8.9</v>
      </c>
      <c r="R101" s="43">
        <v>7.4</v>
      </c>
      <c r="S101" s="43">
        <v>7.9</v>
      </c>
      <c r="T101" s="43">
        <v>7.4</v>
      </c>
      <c r="U101" s="43">
        <v>8.3000000000000007</v>
      </c>
      <c r="V101" s="43">
        <v>13.1</v>
      </c>
    </row>
    <row r="102" spans="1:24" x14ac:dyDescent="0.15">
      <c r="A102" s="35" t="s">
        <v>19</v>
      </c>
      <c r="B102" s="42"/>
      <c r="C102" s="36"/>
      <c r="D102" s="37">
        <v>0</v>
      </c>
      <c r="E102" s="74">
        <f t="shared" si="7"/>
        <v>0</v>
      </c>
      <c r="F102" s="74">
        <v>1.0135135135135136</v>
      </c>
      <c r="G102" s="74">
        <v>0</v>
      </c>
      <c r="H102" s="37">
        <v>0.3</v>
      </c>
      <c r="I102" s="37">
        <v>0.7</v>
      </c>
      <c r="J102" s="37">
        <v>0.6</v>
      </c>
      <c r="K102" s="43">
        <v>0.3</v>
      </c>
      <c r="L102" s="43">
        <v>0</v>
      </c>
      <c r="M102" s="37">
        <v>3.7</v>
      </c>
      <c r="N102" s="43">
        <v>4.5999999999999996</v>
      </c>
      <c r="O102" s="43">
        <v>10</v>
      </c>
      <c r="P102" s="43">
        <v>5.9</v>
      </c>
      <c r="Q102" s="43">
        <v>5.6</v>
      </c>
      <c r="R102" s="43">
        <v>8.8000000000000007</v>
      </c>
      <c r="S102" s="43">
        <v>5.3</v>
      </c>
      <c r="T102" s="43">
        <v>5</v>
      </c>
      <c r="U102" s="43">
        <v>4.5999999999999996</v>
      </c>
      <c r="V102" s="43">
        <v>4.3</v>
      </c>
    </row>
    <row r="103" spans="1:24" x14ac:dyDescent="0.15">
      <c r="A103" s="167" t="s">
        <v>4</v>
      </c>
      <c r="B103" s="168"/>
      <c r="C103" s="169"/>
      <c r="D103" s="37">
        <f t="shared" ref="D103:L103" si="8">SUM(D97:D102)</f>
        <v>256</v>
      </c>
      <c r="E103" s="37">
        <f t="shared" si="8"/>
        <v>100</v>
      </c>
      <c r="F103" s="37">
        <v>100.00000000000001</v>
      </c>
      <c r="G103" s="37">
        <v>100.00000000000001</v>
      </c>
      <c r="H103" s="37">
        <f t="shared" si="8"/>
        <v>99.999999999999986</v>
      </c>
      <c r="I103" s="37">
        <f t="shared" si="8"/>
        <v>100</v>
      </c>
      <c r="J103" s="37">
        <f t="shared" si="8"/>
        <v>100</v>
      </c>
      <c r="K103" s="65">
        <f t="shared" si="8"/>
        <v>100.00000000000001</v>
      </c>
      <c r="L103" s="65">
        <f t="shared" si="8"/>
        <v>99.9</v>
      </c>
      <c r="M103" s="37">
        <f>SUM(M98:M102)</f>
        <v>100.00000000000001</v>
      </c>
      <c r="N103" s="45">
        <f>SUM(N98:N102)</f>
        <v>100</v>
      </c>
      <c r="O103" s="45">
        <f>SUM(O98:O102)</f>
        <v>100</v>
      </c>
      <c r="P103" s="45">
        <f>SUM(P98:P102)</f>
        <v>100</v>
      </c>
      <c r="Q103" s="45">
        <f>SUM(Q98:Q102)</f>
        <v>100</v>
      </c>
      <c r="R103" s="45">
        <v>100</v>
      </c>
      <c r="S103" s="45">
        <v>100</v>
      </c>
      <c r="T103" s="45">
        <v>100</v>
      </c>
      <c r="U103" s="45">
        <v>100</v>
      </c>
      <c r="V103" s="45">
        <v>100</v>
      </c>
    </row>
    <row r="105" spans="1:24" ht="18.75" customHeight="1" x14ac:dyDescent="0.15">
      <c r="A105" s="26" t="s">
        <v>144</v>
      </c>
    </row>
    <row r="106" spans="1:24" x14ac:dyDescent="0.15">
      <c r="A106" s="27"/>
      <c r="B106" s="40"/>
      <c r="C106" s="40"/>
      <c r="D106" s="40"/>
      <c r="E106" s="28"/>
      <c r="F106" s="29" t="s">
        <v>192</v>
      </c>
      <c r="G106" s="29" t="s">
        <v>192</v>
      </c>
      <c r="H106" s="29" t="s">
        <v>190</v>
      </c>
      <c r="I106" s="29" t="s">
        <v>188</v>
      </c>
      <c r="J106" s="29" t="s">
        <v>184</v>
      </c>
      <c r="K106" s="29" t="s">
        <v>182</v>
      </c>
      <c r="L106" s="29" t="s">
        <v>180</v>
      </c>
      <c r="M106" s="29" t="s">
        <v>178</v>
      </c>
      <c r="N106" s="29" t="s">
        <v>170</v>
      </c>
      <c r="O106" s="29" t="s">
        <v>168</v>
      </c>
      <c r="P106" s="29" t="s">
        <v>165</v>
      </c>
      <c r="Q106" s="29" t="s">
        <v>139</v>
      </c>
      <c r="R106" s="29" t="s">
        <v>121</v>
      </c>
      <c r="S106" s="29" t="s">
        <v>107</v>
      </c>
      <c r="T106" s="29" t="s">
        <v>99</v>
      </c>
      <c r="U106" s="29" t="s">
        <v>5</v>
      </c>
      <c r="V106" s="29" t="s">
        <v>6</v>
      </c>
      <c r="W106" s="29" t="s">
        <v>7</v>
      </c>
      <c r="X106" s="29" t="s">
        <v>8</v>
      </c>
    </row>
    <row r="107" spans="1:24" x14ac:dyDescent="0.15">
      <c r="A107" s="31"/>
      <c r="B107" s="41"/>
      <c r="C107" s="41"/>
      <c r="D107" s="41"/>
      <c r="E107" s="32"/>
      <c r="F107" s="33" t="s">
        <v>119</v>
      </c>
      <c r="G107" s="33" t="s">
        <v>9</v>
      </c>
      <c r="H107" s="33" t="s">
        <v>100</v>
      </c>
      <c r="I107" s="33" t="s">
        <v>9</v>
      </c>
      <c r="J107" s="33" t="s">
        <v>9</v>
      </c>
      <c r="K107" s="33" t="s">
        <v>9</v>
      </c>
      <c r="L107" s="33" t="s">
        <v>9</v>
      </c>
      <c r="M107" s="33" t="s">
        <v>9</v>
      </c>
      <c r="N107" s="33" t="s">
        <v>9</v>
      </c>
      <c r="O107" s="33" t="s">
        <v>9</v>
      </c>
      <c r="P107" s="34" t="s">
        <v>9</v>
      </c>
      <c r="Q107" s="34" t="s">
        <v>9</v>
      </c>
      <c r="R107" s="34" t="s">
        <v>9</v>
      </c>
      <c r="S107" s="34" t="s">
        <v>9</v>
      </c>
      <c r="T107" s="34" t="s">
        <v>9</v>
      </c>
      <c r="U107" s="34" t="s">
        <v>9</v>
      </c>
      <c r="V107" s="34" t="s">
        <v>9</v>
      </c>
      <c r="W107" s="34" t="s">
        <v>9</v>
      </c>
      <c r="X107" s="34" t="s">
        <v>9</v>
      </c>
    </row>
    <row r="108" spans="1:24" x14ac:dyDescent="0.15">
      <c r="A108" s="172" t="s">
        <v>45</v>
      </c>
      <c r="B108" s="173"/>
      <c r="C108" s="173"/>
      <c r="D108" s="173"/>
      <c r="E108" s="28">
        <v>1</v>
      </c>
      <c r="F108" s="91">
        <v>44</v>
      </c>
      <c r="G108" s="78">
        <f>$F108/$F$168*100</f>
        <v>4.6610169491525424</v>
      </c>
      <c r="H108" s="91"/>
      <c r="I108" s="91"/>
      <c r="J108" s="91"/>
      <c r="K108" s="91"/>
      <c r="L108" s="91"/>
      <c r="M108" s="91"/>
      <c r="N108" s="91"/>
      <c r="O108" s="91"/>
      <c r="P108" s="29"/>
      <c r="Q108" s="29"/>
      <c r="R108" s="29"/>
      <c r="S108" s="29"/>
      <c r="T108" s="29"/>
      <c r="U108" s="29"/>
      <c r="V108" s="29"/>
      <c r="W108" s="29"/>
      <c r="X108" s="29"/>
    </row>
    <row r="109" spans="1:24" x14ac:dyDescent="0.15">
      <c r="A109" s="38"/>
      <c r="B109" s="47"/>
      <c r="C109" s="47"/>
      <c r="D109" s="47"/>
      <c r="E109" s="48">
        <v>2</v>
      </c>
      <c r="F109" s="92">
        <v>35</v>
      </c>
      <c r="G109" s="83">
        <f t="shared" ref="G109:G110" si="9">$F109/$F$168*100</f>
        <v>3.7076271186440675</v>
      </c>
      <c r="H109" s="92"/>
      <c r="I109" s="92"/>
      <c r="J109" s="92"/>
      <c r="K109" s="92"/>
      <c r="L109" s="92"/>
      <c r="M109" s="92"/>
      <c r="N109" s="92"/>
      <c r="O109" s="92"/>
      <c r="P109" s="93"/>
      <c r="Q109" s="93"/>
      <c r="R109" s="93"/>
      <c r="S109" s="93"/>
      <c r="T109" s="93"/>
      <c r="U109" s="93"/>
      <c r="V109" s="93"/>
      <c r="W109" s="93"/>
      <c r="X109" s="93"/>
    </row>
    <row r="110" spans="1:24" x14ac:dyDescent="0.15">
      <c r="A110" s="38"/>
      <c r="B110" s="47"/>
      <c r="C110" s="47"/>
      <c r="D110" s="47"/>
      <c r="E110" s="48">
        <v>3</v>
      </c>
      <c r="F110" s="92">
        <v>42</v>
      </c>
      <c r="G110" s="83">
        <f t="shared" si="9"/>
        <v>4.4491525423728815</v>
      </c>
      <c r="H110" s="92"/>
      <c r="I110" s="92"/>
      <c r="J110" s="92"/>
      <c r="K110" s="92"/>
      <c r="L110" s="92"/>
      <c r="M110" s="92"/>
      <c r="N110" s="92"/>
      <c r="O110" s="92"/>
      <c r="P110" s="93"/>
      <c r="Q110" s="93"/>
      <c r="R110" s="93"/>
      <c r="S110" s="93"/>
      <c r="T110" s="93"/>
      <c r="U110" s="93"/>
      <c r="V110" s="93"/>
      <c r="W110" s="93"/>
      <c r="X110" s="93"/>
    </row>
    <row r="111" spans="1:24" x14ac:dyDescent="0.15">
      <c r="A111" s="31"/>
      <c r="B111" s="41"/>
      <c r="C111" s="41"/>
      <c r="D111" s="41"/>
      <c r="E111" s="56" t="s">
        <v>4</v>
      </c>
      <c r="F111" s="46">
        <f>SUM(F108:F110)</f>
        <v>121</v>
      </c>
      <c r="G111" s="86">
        <f>$F111/$F$168*100</f>
        <v>12.817796610169491</v>
      </c>
      <c r="H111" s="86">
        <v>12.987012987012985</v>
      </c>
      <c r="I111" s="86">
        <v>18.661971830985916</v>
      </c>
      <c r="J111" s="46">
        <v>13.3</v>
      </c>
      <c r="K111" s="46">
        <v>13.6</v>
      </c>
      <c r="L111" s="46">
        <v>13.5</v>
      </c>
      <c r="M111" s="88">
        <v>12.9</v>
      </c>
      <c r="N111" s="88">
        <v>14.5</v>
      </c>
      <c r="O111" s="46">
        <v>15.5</v>
      </c>
      <c r="P111" s="88">
        <v>14.4</v>
      </c>
      <c r="Q111" s="88">
        <v>13.7</v>
      </c>
      <c r="R111" s="88">
        <v>13.7</v>
      </c>
      <c r="S111" s="88">
        <v>14.7</v>
      </c>
      <c r="T111" s="88">
        <v>13.6</v>
      </c>
      <c r="U111" s="88">
        <v>11</v>
      </c>
      <c r="V111" s="88">
        <v>12.6</v>
      </c>
      <c r="W111" s="88">
        <v>8.8000000000000007</v>
      </c>
      <c r="X111" s="88">
        <v>13.1</v>
      </c>
    </row>
    <row r="112" spans="1:24" x14ac:dyDescent="0.15">
      <c r="A112" s="89" t="s">
        <v>157</v>
      </c>
      <c r="B112" s="77"/>
      <c r="C112" s="77"/>
      <c r="D112" s="77"/>
      <c r="E112" s="28">
        <v>1</v>
      </c>
      <c r="F112" s="51">
        <v>11</v>
      </c>
      <c r="G112" s="78">
        <f t="shared" ref="G112:G167" si="10">$F112/$F$168*100</f>
        <v>1.1652542372881356</v>
      </c>
      <c r="H112" s="78"/>
      <c r="I112" s="78"/>
      <c r="J112" s="51"/>
      <c r="K112" s="51"/>
      <c r="L112" s="51"/>
      <c r="M112" s="80"/>
      <c r="N112" s="80"/>
      <c r="O112" s="51"/>
      <c r="P112" s="80"/>
      <c r="Q112" s="80"/>
      <c r="R112" s="80"/>
      <c r="S112" s="80"/>
      <c r="T112" s="80"/>
      <c r="U112" s="80"/>
      <c r="V112" s="80"/>
      <c r="W112" s="80"/>
      <c r="X112" s="80"/>
    </row>
    <row r="113" spans="1:24" x14ac:dyDescent="0.15">
      <c r="A113" s="81"/>
      <c r="B113" s="82"/>
      <c r="C113" s="82"/>
      <c r="D113" s="82"/>
      <c r="E113" s="48">
        <v>2</v>
      </c>
      <c r="F113" s="49">
        <v>11</v>
      </c>
      <c r="G113" s="83">
        <f t="shared" si="10"/>
        <v>1.1652542372881356</v>
      </c>
      <c r="H113" s="83"/>
      <c r="I113" s="83"/>
      <c r="J113" s="49"/>
      <c r="K113" s="49"/>
      <c r="L113" s="49"/>
      <c r="M113" s="66"/>
      <c r="N113" s="66"/>
      <c r="O113" s="49"/>
      <c r="P113" s="66"/>
      <c r="Q113" s="66"/>
      <c r="R113" s="66"/>
      <c r="S113" s="66"/>
      <c r="T113" s="66"/>
      <c r="U113" s="66"/>
      <c r="V113" s="66"/>
      <c r="W113" s="66"/>
      <c r="X113" s="66"/>
    </row>
    <row r="114" spans="1:24" x14ac:dyDescent="0.15">
      <c r="A114" s="81"/>
      <c r="B114" s="82"/>
      <c r="C114" s="82"/>
      <c r="D114" s="82"/>
      <c r="E114" s="48">
        <v>3</v>
      </c>
      <c r="F114" s="49">
        <v>212</v>
      </c>
      <c r="G114" s="83">
        <f t="shared" si="10"/>
        <v>22.457627118644069</v>
      </c>
      <c r="H114" s="83"/>
      <c r="I114" s="83"/>
      <c r="J114" s="49"/>
      <c r="K114" s="49"/>
      <c r="L114" s="49"/>
      <c r="M114" s="66"/>
      <c r="N114" s="66"/>
      <c r="O114" s="49"/>
      <c r="P114" s="66"/>
      <c r="Q114" s="66"/>
      <c r="R114" s="66"/>
      <c r="S114" s="66"/>
      <c r="T114" s="66"/>
      <c r="U114" s="66"/>
      <c r="V114" s="66"/>
      <c r="W114" s="66"/>
      <c r="X114" s="66"/>
    </row>
    <row r="115" spans="1:24" x14ac:dyDescent="0.15">
      <c r="A115" s="31"/>
      <c r="B115" s="41"/>
      <c r="C115" s="41"/>
      <c r="D115" s="41"/>
      <c r="E115" s="56" t="s">
        <v>4</v>
      </c>
      <c r="F115" s="46">
        <f>SUM(F112:F114)</f>
        <v>234</v>
      </c>
      <c r="G115" s="86">
        <f t="shared" si="10"/>
        <v>24.788135593220339</v>
      </c>
      <c r="H115" s="86">
        <v>13.695395513577333</v>
      </c>
      <c r="I115" s="86">
        <v>6.3380281690140841</v>
      </c>
      <c r="J115" s="46">
        <v>4.9000000000000004</v>
      </c>
      <c r="K115" s="46">
        <v>4.0999999999999996</v>
      </c>
      <c r="L115" s="46">
        <v>4.8</v>
      </c>
      <c r="M115" s="88">
        <v>6</v>
      </c>
      <c r="N115" s="88">
        <v>5.0999999999999996</v>
      </c>
      <c r="O115" s="46">
        <v>6.5</v>
      </c>
      <c r="P115" s="88">
        <v>6.1</v>
      </c>
      <c r="Q115" s="88">
        <v>4.5999999999999996</v>
      </c>
      <c r="R115" s="88">
        <v>2.2999999999999998</v>
      </c>
      <c r="S115" s="88">
        <v>2.7</v>
      </c>
      <c r="T115" s="88">
        <v>2.2000000000000002</v>
      </c>
      <c r="U115" s="88">
        <v>2.6</v>
      </c>
      <c r="V115" s="88">
        <v>1.4</v>
      </c>
      <c r="W115" s="88">
        <v>1.7</v>
      </c>
      <c r="X115" s="88">
        <v>1.3</v>
      </c>
    </row>
    <row r="116" spans="1:24" x14ac:dyDescent="0.15">
      <c r="A116" s="172" t="s">
        <v>47</v>
      </c>
      <c r="B116" s="173"/>
      <c r="C116" s="173"/>
      <c r="D116" s="40"/>
      <c r="E116" s="28">
        <v>1</v>
      </c>
      <c r="F116" s="51">
        <v>29</v>
      </c>
      <c r="G116" s="78">
        <f t="shared" si="10"/>
        <v>3.0720338983050848</v>
      </c>
      <c r="H116" s="78"/>
      <c r="I116" s="78"/>
      <c r="J116" s="49"/>
      <c r="K116" s="49"/>
      <c r="L116" s="49"/>
      <c r="M116" s="66"/>
      <c r="N116" s="66"/>
      <c r="O116" s="49"/>
      <c r="P116" s="66"/>
      <c r="Q116" s="66"/>
      <c r="R116" s="66"/>
      <c r="S116" s="66"/>
      <c r="T116" s="66"/>
      <c r="U116" s="66"/>
      <c r="V116" s="66"/>
      <c r="W116" s="66"/>
      <c r="X116" s="66"/>
    </row>
    <row r="117" spans="1:24" x14ac:dyDescent="0.15">
      <c r="A117" s="94"/>
      <c r="B117" s="47"/>
      <c r="C117" s="47"/>
      <c r="D117" s="47"/>
      <c r="E117" s="48">
        <v>2</v>
      </c>
      <c r="F117" s="49">
        <v>48</v>
      </c>
      <c r="G117" s="83">
        <f t="shared" si="10"/>
        <v>5.0847457627118651</v>
      </c>
      <c r="H117" s="83"/>
      <c r="I117" s="83"/>
      <c r="J117" s="49"/>
      <c r="K117" s="49"/>
      <c r="L117" s="49"/>
      <c r="M117" s="66"/>
      <c r="N117" s="66"/>
      <c r="O117" s="49"/>
      <c r="P117" s="66"/>
      <c r="Q117" s="66"/>
      <c r="R117" s="66"/>
      <c r="S117" s="66"/>
      <c r="T117" s="66"/>
      <c r="U117" s="66"/>
      <c r="V117" s="66"/>
      <c r="W117" s="66"/>
      <c r="X117" s="66"/>
    </row>
    <row r="118" spans="1:24" x14ac:dyDescent="0.15">
      <c r="A118" s="94"/>
      <c r="B118" s="47"/>
      <c r="C118" s="47"/>
      <c r="D118" s="47"/>
      <c r="E118" s="48">
        <v>3</v>
      </c>
      <c r="F118" s="49">
        <v>31</v>
      </c>
      <c r="G118" s="83">
        <f t="shared" si="10"/>
        <v>3.2838983050847461</v>
      </c>
      <c r="H118" s="83"/>
      <c r="I118" s="83"/>
      <c r="J118" s="49"/>
      <c r="K118" s="49"/>
      <c r="L118" s="49"/>
      <c r="M118" s="66"/>
      <c r="N118" s="66"/>
      <c r="O118" s="49"/>
      <c r="P118" s="66"/>
      <c r="Q118" s="66"/>
      <c r="R118" s="66"/>
      <c r="S118" s="66"/>
      <c r="T118" s="66"/>
      <c r="U118" s="66"/>
      <c r="V118" s="66"/>
      <c r="W118" s="66"/>
      <c r="X118" s="66"/>
    </row>
    <row r="119" spans="1:24" x14ac:dyDescent="0.15">
      <c r="A119" s="31"/>
      <c r="B119" s="41"/>
      <c r="C119" s="41"/>
      <c r="D119" s="41"/>
      <c r="E119" s="56" t="s">
        <v>4</v>
      </c>
      <c r="F119" s="46">
        <f>SUM(F116:F118)</f>
        <v>108</v>
      </c>
      <c r="G119" s="86">
        <f t="shared" si="10"/>
        <v>11.440677966101696</v>
      </c>
      <c r="H119" s="86">
        <v>2.0070838252656436</v>
      </c>
      <c r="I119" s="86">
        <v>17.253521126760564</v>
      </c>
      <c r="J119" s="46">
        <v>15.9</v>
      </c>
      <c r="K119" s="46">
        <v>15.5</v>
      </c>
      <c r="L119" s="46">
        <v>18.3</v>
      </c>
      <c r="M119" s="88">
        <v>16</v>
      </c>
      <c r="N119" s="88">
        <v>17.3</v>
      </c>
      <c r="O119" s="46">
        <v>18.5</v>
      </c>
      <c r="P119" s="88">
        <v>15.4</v>
      </c>
      <c r="Q119" s="88">
        <v>15.1</v>
      </c>
      <c r="R119" s="88">
        <v>16.3</v>
      </c>
      <c r="S119" s="88">
        <v>15.1</v>
      </c>
      <c r="T119" s="88">
        <v>16.100000000000001</v>
      </c>
      <c r="U119" s="88">
        <v>17.399999999999999</v>
      </c>
      <c r="V119" s="88">
        <v>18.5</v>
      </c>
      <c r="W119" s="88">
        <v>13.5</v>
      </c>
      <c r="X119" s="88">
        <v>15.8</v>
      </c>
    </row>
    <row r="120" spans="1:24" x14ac:dyDescent="0.15">
      <c r="A120" s="89" t="s">
        <v>48</v>
      </c>
      <c r="B120" s="77"/>
      <c r="C120" s="77"/>
      <c r="D120" s="40"/>
      <c r="E120" s="28">
        <v>1</v>
      </c>
      <c r="F120" s="51">
        <v>0</v>
      </c>
      <c r="G120" s="78">
        <f t="shared" si="10"/>
        <v>0</v>
      </c>
      <c r="H120" s="78"/>
      <c r="I120" s="78"/>
      <c r="J120" s="51"/>
      <c r="K120" s="51"/>
      <c r="L120" s="51"/>
      <c r="M120" s="80"/>
      <c r="N120" s="80"/>
      <c r="O120" s="51"/>
      <c r="P120" s="80"/>
      <c r="Q120" s="80"/>
      <c r="R120" s="80"/>
      <c r="S120" s="80"/>
      <c r="T120" s="80"/>
      <c r="U120" s="80"/>
      <c r="V120" s="80"/>
      <c r="W120" s="80"/>
      <c r="X120" s="80"/>
    </row>
    <row r="121" spans="1:24" x14ac:dyDescent="0.15">
      <c r="A121" s="81"/>
      <c r="B121" s="82"/>
      <c r="C121" s="82"/>
      <c r="D121" s="47"/>
      <c r="E121" s="48">
        <v>2</v>
      </c>
      <c r="F121" s="49">
        <v>5</v>
      </c>
      <c r="G121" s="83">
        <f t="shared" si="10"/>
        <v>0.52966101694915246</v>
      </c>
      <c r="H121" s="83"/>
      <c r="I121" s="83"/>
      <c r="J121" s="49"/>
      <c r="K121" s="49"/>
      <c r="L121" s="49"/>
      <c r="M121" s="66"/>
      <c r="N121" s="66"/>
      <c r="O121" s="49"/>
      <c r="P121" s="66"/>
      <c r="Q121" s="66"/>
      <c r="R121" s="66"/>
      <c r="S121" s="66"/>
      <c r="T121" s="66"/>
      <c r="U121" s="66"/>
      <c r="V121" s="66"/>
      <c r="W121" s="66"/>
      <c r="X121" s="66"/>
    </row>
    <row r="122" spans="1:24" x14ac:dyDescent="0.15">
      <c r="A122" s="81"/>
      <c r="B122" s="82"/>
      <c r="C122" s="82"/>
      <c r="D122" s="47"/>
      <c r="E122" s="48">
        <v>3</v>
      </c>
      <c r="F122" s="49">
        <v>4</v>
      </c>
      <c r="G122" s="83">
        <f t="shared" si="10"/>
        <v>0.42372881355932202</v>
      </c>
      <c r="H122" s="83"/>
      <c r="I122" s="83"/>
      <c r="J122" s="49"/>
      <c r="K122" s="49"/>
      <c r="L122" s="49"/>
      <c r="M122" s="66"/>
      <c r="N122" s="66"/>
      <c r="O122" s="49"/>
      <c r="P122" s="66"/>
      <c r="Q122" s="66"/>
      <c r="R122" s="66"/>
      <c r="S122" s="66"/>
      <c r="T122" s="66"/>
      <c r="U122" s="66"/>
      <c r="V122" s="66"/>
      <c r="W122" s="66"/>
      <c r="X122" s="66"/>
    </row>
    <row r="123" spans="1:24" x14ac:dyDescent="0.15">
      <c r="A123" s="31"/>
      <c r="B123" s="41"/>
      <c r="C123" s="41"/>
      <c r="D123" s="41"/>
      <c r="E123" s="56" t="s">
        <v>4</v>
      </c>
      <c r="F123" s="46">
        <f>SUM(F120:F122)</f>
        <v>9</v>
      </c>
      <c r="G123" s="86">
        <f t="shared" si="10"/>
        <v>0.95338983050847459</v>
      </c>
      <c r="H123" s="86">
        <v>19.126328217237308</v>
      </c>
      <c r="I123" s="86">
        <v>3.697183098591549</v>
      </c>
      <c r="J123" s="46">
        <v>2.6</v>
      </c>
      <c r="K123" s="46">
        <v>2.6</v>
      </c>
      <c r="L123" s="46">
        <v>1.9</v>
      </c>
      <c r="M123" s="88">
        <v>1.5</v>
      </c>
      <c r="N123" s="88">
        <v>2.5</v>
      </c>
      <c r="O123" s="46">
        <v>2.4</v>
      </c>
      <c r="P123" s="88">
        <v>1.8</v>
      </c>
      <c r="Q123" s="88">
        <v>2.8</v>
      </c>
      <c r="R123" s="88">
        <v>3.1</v>
      </c>
      <c r="S123" s="88">
        <v>2.2999999999999998</v>
      </c>
      <c r="T123" s="88">
        <v>2.9</v>
      </c>
      <c r="U123" s="88">
        <v>3.1</v>
      </c>
      <c r="V123" s="88">
        <v>2.5</v>
      </c>
      <c r="W123" s="88">
        <v>1.2</v>
      </c>
      <c r="X123" s="88">
        <v>3</v>
      </c>
    </row>
    <row r="124" spans="1:24" x14ac:dyDescent="0.15">
      <c r="A124" s="89" t="s">
        <v>49</v>
      </c>
      <c r="B124" s="40"/>
      <c r="C124" s="40"/>
      <c r="D124" s="40"/>
      <c r="E124" s="28">
        <v>1</v>
      </c>
      <c r="F124" s="51">
        <v>2</v>
      </c>
      <c r="G124" s="78">
        <f t="shared" si="10"/>
        <v>0.21186440677966101</v>
      </c>
      <c r="H124" s="78"/>
      <c r="I124" s="78"/>
      <c r="J124" s="51"/>
      <c r="K124" s="51"/>
      <c r="L124" s="51"/>
      <c r="M124" s="80"/>
      <c r="N124" s="80"/>
      <c r="O124" s="51"/>
      <c r="P124" s="80"/>
      <c r="Q124" s="80"/>
      <c r="R124" s="80"/>
      <c r="S124" s="80"/>
      <c r="T124" s="80"/>
      <c r="U124" s="80"/>
      <c r="V124" s="80"/>
      <c r="W124" s="80"/>
      <c r="X124" s="80"/>
    </row>
    <row r="125" spans="1:24" x14ac:dyDescent="0.15">
      <c r="A125" s="94"/>
      <c r="B125" s="47"/>
      <c r="C125" s="47"/>
      <c r="D125" s="47"/>
      <c r="E125" s="48">
        <v>2</v>
      </c>
      <c r="F125" s="49">
        <v>4</v>
      </c>
      <c r="G125" s="83">
        <f t="shared" si="10"/>
        <v>0.42372881355932202</v>
      </c>
      <c r="H125" s="83"/>
      <c r="I125" s="83"/>
      <c r="J125" s="49"/>
      <c r="K125" s="49"/>
      <c r="L125" s="49"/>
      <c r="M125" s="66"/>
      <c r="N125" s="66"/>
      <c r="O125" s="49"/>
      <c r="P125" s="66"/>
      <c r="Q125" s="66"/>
      <c r="R125" s="66"/>
      <c r="S125" s="66"/>
      <c r="T125" s="66"/>
      <c r="U125" s="66"/>
      <c r="V125" s="66"/>
      <c r="W125" s="66"/>
      <c r="X125" s="66"/>
    </row>
    <row r="126" spans="1:24" x14ac:dyDescent="0.15">
      <c r="A126" s="94"/>
      <c r="B126" s="47"/>
      <c r="C126" s="47"/>
      <c r="D126" s="47"/>
      <c r="E126" s="48">
        <v>3</v>
      </c>
      <c r="F126" s="49">
        <v>14</v>
      </c>
      <c r="G126" s="83">
        <f t="shared" si="10"/>
        <v>1.4830508474576272</v>
      </c>
      <c r="H126" s="83"/>
      <c r="I126" s="83"/>
      <c r="J126" s="49"/>
      <c r="K126" s="49"/>
      <c r="L126" s="49"/>
      <c r="M126" s="66"/>
      <c r="N126" s="66"/>
      <c r="O126" s="49"/>
      <c r="P126" s="66"/>
      <c r="Q126" s="66"/>
      <c r="R126" s="66"/>
      <c r="S126" s="66"/>
      <c r="T126" s="66"/>
      <c r="U126" s="66"/>
      <c r="V126" s="66"/>
      <c r="W126" s="66"/>
      <c r="X126" s="66"/>
    </row>
    <row r="127" spans="1:24" x14ac:dyDescent="0.15">
      <c r="A127" s="31"/>
      <c r="B127" s="41"/>
      <c r="C127" s="41"/>
      <c r="D127" s="41"/>
      <c r="E127" s="56" t="s">
        <v>4</v>
      </c>
      <c r="F127" s="46">
        <f>SUM(F124:F126)</f>
        <v>20</v>
      </c>
      <c r="G127" s="86">
        <f t="shared" si="10"/>
        <v>2.1186440677966099</v>
      </c>
      <c r="H127" s="86">
        <v>20.543093270365997</v>
      </c>
      <c r="I127" s="86">
        <v>3.697183098591549</v>
      </c>
      <c r="J127" s="46">
        <v>2.2000000000000002</v>
      </c>
      <c r="K127" s="46">
        <v>0.9</v>
      </c>
      <c r="L127" s="46">
        <v>1.9</v>
      </c>
      <c r="M127" s="88">
        <v>2.2000000000000002</v>
      </c>
      <c r="N127" s="88">
        <v>0.9</v>
      </c>
      <c r="O127" s="46">
        <v>0.8</v>
      </c>
      <c r="P127" s="88">
        <v>1.9</v>
      </c>
      <c r="Q127" s="88">
        <v>1.2</v>
      </c>
      <c r="R127" s="88">
        <v>1.8</v>
      </c>
      <c r="S127" s="88">
        <v>1.8</v>
      </c>
      <c r="T127" s="88">
        <v>1.6</v>
      </c>
      <c r="U127" s="88">
        <v>4.0999999999999996</v>
      </c>
      <c r="V127" s="88">
        <v>3.2</v>
      </c>
      <c r="W127" s="88">
        <v>1.2</v>
      </c>
      <c r="X127" s="88">
        <v>1.8</v>
      </c>
    </row>
    <row r="128" spans="1:24" x14ac:dyDescent="0.15">
      <c r="A128" s="89" t="s">
        <v>50</v>
      </c>
      <c r="B128" s="40"/>
      <c r="C128" s="40"/>
      <c r="D128" s="40"/>
      <c r="E128" s="28">
        <v>1</v>
      </c>
      <c r="F128" s="51">
        <v>5</v>
      </c>
      <c r="G128" s="78">
        <f t="shared" si="10"/>
        <v>0.52966101694915246</v>
      </c>
      <c r="H128" s="78"/>
      <c r="I128" s="78"/>
      <c r="J128" s="51"/>
      <c r="K128" s="51"/>
      <c r="L128" s="51"/>
      <c r="M128" s="80"/>
      <c r="N128" s="80"/>
      <c r="O128" s="51"/>
      <c r="P128" s="80"/>
      <c r="Q128" s="80"/>
      <c r="R128" s="80"/>
      <c r="S128" s="80"/>
      <c r="T128" s="80"/>
      <c r="U128" s="80"/>
      <c r="V128" s="80"/>
      <c r="W128" s="80"/>
      <c r="X128" s="80"/>
    </row>
    <row r="129" spans="1:24" x14ac:dyDescent="0.15">
      <c r="A129" s="94"/>
      <c r="B129" s="47"/>
      <c r="C129" s="47"/>
      <c r="D129" s="47"/>
      <c r="E129" s="48">
        <v>2</v>
      </c>
      <c r="F129" s="49">
        <v>7</v>
      </c>
      <c r="G129" s="83">
        <f t="shared" si="10"/>
        <v>0.74152542372881358</v>
      </c>
      <c r="H129" s="83"/>
      <c r="I129" s="83"/>
      <c r="J129" s="49"/>
      <c r="K129" s="49"/>
      <c r="L129" s="49"/>
      <c r="M129" s="66"/>
      <c r="N129" s="66"/>
      <c r="O129" s="49"/>
      <c r="P129" s="66"/>
      <c r="Q129" s="66"/>
      <c r="R129" s="66"/>
      <c r="S129" s="66"/>
      <c r="T129" s="66"/>
      <c r="U129" s="66"/>
      <c r="V129" s="66"/>
      <c r="W129" s="66"/>
      <c r="X129" s="66"/>
    </row>
    <row r="130" spans="1:24" x14ac:dyDescent="0.15">
      <c r="A130" s="94"/>
      <c r="B130" s="47"/>
      <c r="C130" s="47"/>
      <c r="D130" s="47"/>
      <c r="E130" s="48">
        <v>3</v>
      </c>
      <c r="F130" s="49">
        <v>15</v>
      </c>
      <c r="G130" s="83">
        <f t="shared" si="10"/>
        <v>1.5889830508474576</v>
      </c>
      <c r="H130" s="83"/>
      <c r="I130" s="83"/>
      <c r="J130" s="49"/>
      <c r="K130" s="49"/>
      <c r="L130" s="49"/>
      <c r="M130" s="66"/>
      <c r="N130" s="66"/>
      <c r="O130" s="49"/>
      <c r="P130" s="66"/>
      <c r="Q130" s="66"/>
      <c r="R130" s="66"/>
      <c r="S130" s="66"/>
      <c r="T130" s="66"/>
      <c r="U130" s="66"/>
      <c r="V130" s="66"/>
      <c r="W130" s="66"/>
      <c r="X130" s="66"/>
    </row>
    <row r="131" spans="1:24" x14ac:dyDescent="0.15">
      <c r="A131" s="31"/>
      <c r="B131" s="41"/>
      <c r="C131" s="41"/>
      <c r="D131" s="41"/>
      <c r="E131" s="56" t="s">
        <v>4</v>
      </c>
      <c r="F131" s="46">
        <f>SUM(F128:F130)</f>
        <v>27</v>
      </c>
      <c r="G131" s="86">
        <f t="shared" si="10"/>
        <v>2.8601694915254239</v>
      </c>
      <c r="H131" s="86">
        <v>3.5419126328217239</v>
      </c>
      <c r="I131" s="86">
        <v>3.345070422535211</v>
      </c>
      <c r="J131" s="46">
        <v>2.2000000000000002</v>
      </c>
      <c r="K131" s="46">
        <v>1.2</v>
      </c>
      <c r="L131" s="46">
        <v>1.9</v>
      </c>
      <c r="M131" s="88">
        <v>2.2999999999999998</v>
      </c>
      <c r="N131" s="88">
        <v>1.6</v>
      </c>
      <c r="O131" s="46">
        <v>1.9</v>
      </c>
      <c r="P131" s="88">
        <v>2.4</v>
      </c>
      <c r="Q131" s="88">
        <v>2.9</v>
      </c>
      <c r="R131" s="88">
        <v>2.7</v>
      </c>
      <c r="S131" s="88">
        <v>3.4</v>
      </c>
      <c r="T131" s="88">
        <v>2.8</v>
      </c>
      <c r="U131" s="88">
        <v>2.2999999999999998</v>
      </c>
      <c r="V131" s="88">
        <v>1.9</v>
      </c>
      <c r="W131" s="88">
        <v>1.4</v>
      </c>
      <c r="X131" s="88">
        <v>2.2999999999999998</v>
      </c>
    </row>
    <row r="132" spans="1:24" x14ac:dyDescent="0.15">
      <c r="A132" s="172" t="s">
        <v>51</v>
      </c>
      <c r="B132" s="173"/>
      <c r="C132" s="173"/>
      <c r="D132" s="173"/>
      <c r="E132" s="28">
        <v>1</v>
      </c>
      <c r="F132" s="51">
        <v>76</v>
      </c>
      <c r="G132" s="78">
        <f t="shared" si="10"/>
        <v>8.0508474576271176</v>
      </c>
      <c r="H132" s="78"/>
      <c r="I132" s="78"/>
      <c r="J132" s="51"/>
      <c r="K132" s="51"/>
      <c r="L132" s="51"/>
      <c r="M132" s="80"/>
      <c r="N132" s="80"/>
      <c r="O132" s="51"/>
      <c r="P132" s="80"/>
      <c r="Q132" s="80"/>
      <c r="R132" s="80"/>
      <c r="S132" s="80"/>
      <c r="T132" s="80"/>
      <c r="U132" s="80"/>
      <c r="V132" s="80"/>
      <c r="W132" s="80"/>
      <c r="X132" s="80"/>
    </row>
    <row r="133" spans="1:24" x14ac:dyDescent="0.15">
      <c r="A133" s="94"/>
      <c r="B133" s="47"/>
      <c r="C133" s="47"/>
      <c r="D133" s="47"/>
      <c r="E133" s="48">
        <v>2</v>
      </c>
      <c r="F133" s="49">
        <v>45</v>
      </c>
      <c r="G133" s="83">
        <f t="shared" si="10"/>
        <v>4.7669491525423728</v>
      </c>
      <c r="H133" s="83"/>
      <c r="I133" s="83"/>
      <c r="J133" s="49"/>
      <c r="K133" s="49"/>
      <c r="L133" s="49"/>
      <c r="M133" s="66"/>
      <c r="N133" s="66"/>
      <c r="O133" s="49"/>
      <c r="P133" s="66"/>
      <c r="Q133" s="66"/>
      <c r="R133" s="66"/>
      <c r="S133" s="66"/>
      <c r="T133" s="66"/>
      <c r="U133" s="66"/>
      <c r="V133" s="66"/>
      <c r="W133" s="66"/>
      <c r="X133" s="66"/>
    </row>
    <row r="134" spans="1:24" x14ac:dyDescent="0.15">
      <c r="A134" s="94"/>
      <c r="B134" s="47"/>
      <c r="C134" s="47"/>
      <c r="D134" s="47"/>
      <c r="E134" s="48">
        <v>3</v>
      </c>
      <c r="F134" s="49">
        <v>25</v>
      </c>
      <c r="G134" s="83">
        <f t="shared" si="10"/>
        <v>2.6483050847457625</v>
      </c>
      <c r="H134" s="83"/>
      <c r="I134" s="83"/>
      <c r="J134" s="49"/>
      <c r="K134" s="49"/>
      <c r="L134" s="49"/>
      <c r="M134" s="66"/>
      <c r="N134" s="66"/>
      <c r="O134" s="49"/>
      <c r="P134" s="66"/>
      <c r="Q134" s="66"/>
      <c r="R134" s="66"/>
      <c r="S134" s="66"/>
      <c r="T134" s="66"/>
      <c r="U134" s="66"/>
      <c r="V134" s="66"/>
      <c r="W134" s="66"/>
      <c r="X134" s="66"/>
    </row>
    <row r="135" spans="1:24" x14ac:dyDescent="0.15">
      <c r="A135" s="31"/>
      <c r="B135" s="41"/>
      <c r="C135" s="41"/>
      <c r="D135" s="41"/>
      <c r="E135" s="56" t="s">
        <v>4</v>
      </c>
      <c r="F135" s="46">
        <f>SUM(F132:F134)</f>
        <v>146</v>
      </c>
      <c r="G135" s="86">
        <f t="shared" si="10"/>
        <v>15.466101694915254</v>
      </c>
      <c r="H135" s="86">
        <v>1.2987012987012987</v>
      </c>
      <c r="I135" s="86">
        <v>28.87323943661972</v>
      </c>
      <c r="J135" s="46">
        <v>19</v>
      </c>
      <c r="K135" s="46">
        <v>19.5</v>
      </c>
      <c r="L135" s="46">
        <v>17.7</v>
      </c>
      <c r="M135" s="88">
        <v>19.600000000000001</v>
      </c>
      <c r="N135" s="88">
        <v>17.899999999999999</v>
      </c>
      <c r="O135" s="46">
        <v>17.100000000000001</v>
      </c>
      <c r="P135" s="88">
        <v>19.399999999999999</v>
      </c>
      <c r="Q135" s="88">
        <v>21.8</v>
      </c>
      <c r="R135" s="88">
        <v>18.5</v>
      </c>
      <c r="S135" s="88">
        <v>20.5</v>
      </c>
      <c r="T135" s="88">
        <v>20.5</v>
      </c>
      <c r="U135" s="88">
        <v>19.7</v>
      </c>
      <c r="V135" s="88">
        <v>18.5</v>
      </c>
      <c r="W135" s="88">
        <v>34.799999999999997</v>
      </c>
      <c r="X135" s="88">
        <v>25.7</v>
      </c>
    </row>
    <row r="136" spans="1:24" x14ac:dyDescent="0.15">
      <c r="A136" s="89" t="s">
        <v>52</v>
      </c>
      <c r="B136" s="77"/>
      <c r="C136" s="77"/>
      <c r="D136" s="77"/>
      <c r="E136" s="28">
        <v>1</v>
      </c>
      <c r="F136" s="51">
        <v>2</v>
      </c>
      <c r="G136" s="78">
        <f t="shared" si="10"/>
        <v>0.21186440677966101</v>
      </c>
      <c r="H136" s="78"/>
      <c r="I136" s="78"/>
      <c r="J136" s="51"/>
      <c r="K136" s="51"/>
      <c r="L136" s="51"/>
      <c r="M136" s="80"/>
      <c r="N136" s="80"/>
      <c r="O136" s="51"/>
      <c r="P136" s="80"/>
      <c r="Q136" s="80"/>
      <c r="R136" s="80"/>
      <c r="S136" s="80"/>
      <c r="T136" s="80"/>
      <c r="U136" s="80"/>
      <c r="V136" s="80"/>
      <c r="W136" s="80"/>
      <c r="X136" s="80"/>
    </row>
    <row r="137" spans="1:24" x14ac:dyDescent="0.15">
      <c r="A137" s="81"/>
      <c r="B137" s="82"/>
      <c r="C137" s="82"/>
      <c r="D137" s="82"/>
      <c r="E137" s="48">
        <v>2</v>
      </c>
      <c r="F137" s="49">
        <v>7</v>
      </c>
      <c r="G137" s="83">
        <f t="shared" si="10"/>
        <v>0.74152542372881358</v>
      </c>
      <c r="H137" s="83"/>
      <c r="I137" s="83"/>
      <c r="J137" s="49"/>
      <c r="K137" s="49"/>
      <c r="L137" s="49"/>
      <c r="M137" s="66"/>
      <c r="N137" s="66"/>
      <c r="O137" s="49"/>
      <c r="P137" s="66"/>
      <c r="Q137" s="66"/>
      <c r="R137" s="66"/>
      <c r="S137" s="66"/>
      <c r="T137" s="66"/>
      <c r="U137" s="66"/>
      <c r="V137" s="66"/>
      <c r="W137" s="66"/>
      <c r="X137" s="66"/>
    </row>
    <row r="138" spans="1:24" x14ac:dyDescent="0.15">
      <c r="A138" s="81"/>
      <c r="B138" s="82"/>
      <c r="C138" s="82"/>
      <c r="D138" s="82"/>
      <c r="E138" s="48">
        <v>3</v>
      </c>
      <c r="F138" s="49">
        <v>15</v>
      </c>
      <c r="G138" s="83">
        <f t="shared" si="10"/>
        <v>1.5889830508474576</v>
      </c>
      <c r="H138" s="83"/>
      <c r="I138" s="83"/>
      <c r="J138" s="49"/>
      <c r="K138" s="49"/>
      <c r="L138" s="49"/>
      <c r="M138" s="66"/>
      <c r="N138" s="66"/>
      <c r="O138" s="49"/>
      <c r="P138" s="66"/>
      <c r="Q138" s="66"/>
      <c r="R138" s="66"/>
      <c r="S138" s="66"/>
      <c r="T138" s="66"/>
      <c r="U138" s="66"/>
      <c r="V138" s="66"/>
      <c r="W138" s="66"/>
      <c r="X138" s="66"/>
    </row>
    <row r="139" spans="1:24" x14ac:dyDescent="0.15">
      <c r="A139" s="31"/>
      <c r="B139" s="41"/>
      <c r="C139" s="41"/>
      <c r="D139" s="41"/>
      <c r="E139" s="56" t="s">
        <v>4</v>
      </c>
      <c r="F139" s="46">
        <f>SUM(F136:F138)</f>
        <v>24</v>
      </c>
      <c r="G139" s="86">
        <f t="shared" si="10"/>
        <v>2.5423728813559325</v>
      </c>
      <c r="H139" s="86">
        <v>5.4309327036599759</v>
      </c>
      <c r="I139" s="86">
        <v>4.929577464788732</v>
      </c>
      <c r="J139" s="46">
        <v>3.7</v>
      </c>
      <c r="K139" s="46">
        <v>3.9</v>
      </c>
      <c r="L139" s="46">
        <v>2.8</v>
      </c>
      <c r="M139" s="88">
        <v>3.5</v>
      </c>
      <c r="N139" s="88">
        <v>4.3</v>
      </c>
      <c r="O139" s="46">
        <v>3.6</v>
      </c>
      <c r="P139" s="88">
        <v>5.6</v>
      </c>
      <c r="Q139" s="88">
        <v>5.6</v>
      </c>
      <c r="R139" s="88">
        <v>4.5</v>
      </c>
      <c r="S139" s="88">
        <v>5.2</v>
      </c>
      <c r="T139" s="88">
        <v>4.5999999999999996</v>
      </c>
      <c r="U139" s="88">
        <v>2.9</v>
      </c>
      <c r="V139" s="88">
        <v>6.2</v>
      </c>
      <c r="W139" s="88">
        <v>3.6</v>
      </c>
      <c r="X139" s="88">
        <v>5.9</v>
      </c>
    </row>
    <row r="140" spans="1:24" x14ac:dyDescent="0.15">
      <c r="A140" s="172" t="s">
        <v>53</v>
      </c>
      <c r="B140" s="173"/>
      <c r="C140" s="173"/>
      <c r="D140" s="40"/>
      <c r="E140" s="28">
        <v>1</v>
      </c>
      <c r="F140" s="51">
        <v>69</v>
      </c>
      <c r="G140" s="78">
        <f t="shared" si="10"/>
        <v>7.3093220338983054</v>
      </c>
      <c r="H140" s="78"/>
      <c r="I140" s="78"/>
      <c r="J140" s="51"/>
      <c r="K140" s="51"/>
      <c r="L140" s="51"/>
      <c r="M140" s="80"/>
      <c r="N140" s="80"/>
      <c r="O140" s="51"/>
      <c r="P140" s="80"/>
      <c r="Q140" s="80"/>
      <c r="R140" s="80"/>
      <c r="S140" s="80"/>
      <c r="T140" s="80"/>
      <c r="U140" s="80"/>
      <c r="V140" s="80"/>
      <c r="W140" s="80"/>
      <c r="X140" s="80"/>
    </row>
    <row r="141" spans="1:24" x14ac:dyDescent="0.15">
      <c r="A141" s="94"/>
      <c r="B141" s="47"/>
      <c r="C141" s="47"/>
      <c r="D141" s="47"/>
      <c r="E141" s="48">
        <v>2</v>
      </c>
      <c r="F141" s="49">
        <v>48</v>
      </c>
      <c r="G141" s="83">
        <f t="shared" si="10"/>
        <v>5.0847457627118651</v>
      </c>
      <c r="H141" s="83"/>
      <c r="I141" s="83"/>
      <c r="J141" s="49"/>
      <c r="K141" s="49"/>
      <c r="L141" s="49"/>
      <c r="M141" s="66"/>
      <c r="N141" s="66"/>
      <c r="O141" s="49"/>
      <c r="P141" s="66"/>
      <c r="Q141" s="66"/>
      <c r="R141" s="66"/>
      <c r="S141" s="66"/>
      <c r="T141" s="66"/>
      <c r="U141" s="66"/>
      <c r="V141" s="66"/>
      <c r="W141" s="66"/>
      <c r="X141" s="66"/>
    </row>
    <row r="142" spans="1:24" x14ac:dyDescent="0.15">
      <c r="A142" s="94"/>
      <c r="B142" s="47"/>
      <c r="C142" s="47"/>
      <c r="D142" s="47"/>
      <c r="E142" s="48">
        <v>3</v>
      </c>
      <c r="F142" s="49">
        <v>23</v>
      </c>
      <c r="G142" s="83">
        <f t="shared" si="10"/>
        <v>2.4364406779661016</v>
      </c>
      <c r="H142" s="83"/>
      <c r="I142" s="83"/>
      <c r="J142" s="49"/>
      <c r="K142" s="49"/>
      <c r="L142" s="49"/>
      <c r="M142" s="66"/>
      <c r="N142" s="66"/>
      <c r="O142" s="49"/>
      <c r="P142" s="66"/>
      <c r="Q142" s="66"/>
      <c r="R142" s="66"/>
      <c r="S142" s="66"/>
      <c r="T142" s="66"/>
      <c r="U142" s="66"/>
      <c r="V142" s="66"/>
      <c r="W142" s="66"/>
      <c r="X142" s="66"/>
    </row>
    <row r="143" spans="1:24" x14ac:dyDescent="0.15">
      <c r="A143" s="31"/>
      <c r="B143" s="41"/>
      <c r="C143" s="41"/>
      <c r="D143" s="41"/>
      <c r="E143" s="56" t="s">
        <v>4</v>
      </c>
      <c r="F143" s="46">
        <f>SUM(F140:F142)</f>
        <v>140</v>
      </c>
      <c r="G143" s="86">
        <f t="shared" si="10"/>
        <v>14.83050847457627</v>
      </c>
      <c r="H143" s="86">
        <v>3.1877213695395512</v>
      </c>
      <c r="I143" s="86">
        <v>1.232394366197183</v>
      </c>
      <c r="J143" s="46">
        <v>18.100000000000001</v>
      </c>
      <c r="K143" s="46">
        <v>20.2</v>
      </c>
      <c r="L143" s="46">
        <v>20.2</v>
      </c>
      <c r="M143" s="88">
        <v>18.899999999999999</v>
      </c>
      <c r="N143" s="88">
        <v>18.8</v>
      </c>
      <c r="O143" s="46">
        <v>21.7</v>
      </c>
      <c r="P143" s="88">
        <v>20.7</v>
      </c>
      <c r="Q143" s="88">
        <v>20.399999999999999</v>
      </c>
      <c r="R143" s="88">
        <v>24.4</v>
      </c>
      <c r="S143" s="88">
        <v>24.3</v>
      </c>
      <c r="T143" s="88">
        <v>22.4</v>
      </c>
      <c r="U143" s="88">
        <v>22.6</v>
      </c>
      <c r="V143" s="88">
        <v>22.7</v>
      </c>
      <c r="W143" s="88">
        <v>30.6</v>
      </c>
      <c r="X143" s="88">
        <v>28.5</v>
      </c>
    </row>
    <row r="144" spans="1:24" x14ac:dyDescent="0.15">
      <c r="A144" s="89" t="s">
        <v>158</v>
      </c>
      <c r="B144" s="77"/>
      <c r="C144" s="77"/>
      <c r="D144" s="40"/>
      <c r="E144" s="28">
        <v>1</v>
      </c>
      <c r="F144" s="51">
        <v>11</v>
      </c>
      <c r="G144" s="78">
        <f t="shared" si="10"/>
        <v>1.1652542372881356</v>
      </c>
      <c r="H144" s="78"/>
      <c r="I144" s="78"/>
      <c r="J144" s="51"/>
      <c r="K144" s="51"/>
      <c r="L144" s="51"/>
      <c r="M144" s="80"/>
      <c r="N144" s="80"/>
      <c r="O144" s="51"/>
      <c r="P144" s="80"/>
      <c r="Q144" s="80"/>
      <c r="R144" s="80"/>
      <c r="S144" s="80"/>
      <c r="T144" s="80"/>
      <c r="U144" s="80"/>
      <c r="V144" s="80"/>
      <c r="W144" s="80"/>
      <c r="X144" s="80"/>
    </row>
    <row r="145" spans="1:24" x14ac:dyDescent="0.15">
      <c r="A145" s="81"/>
      <c r="B145" s="82"/>
      <c r="C145" s="82"/>
      <c r="D145" s="47"/>
      <c r="E145" s="48">
        <v>2</v>
      </c>
      <c r="F145" s="49">
        <v>25</v>
      </c>
      <c r="G145" s="83">
        <f t="shared" si="10"/>
        <v>2.6483050847457625</v>
      </c>
      <c r="H145" s="83"/>
      <c r="I145" s="83"/>
      <c r="J145" s="49"/>
      <c r="K145" s="49"/>
      <c r="L145" s="49"/>
      <c r="M145" s="66"/>
      <c r="N145" s="66"/>
      <c r="O145" s="49"/>
      <c r="P145" s="66"/>
      <c r="Q145" s="66"/>
      <c r="R145" s="66"/>
      <c r="S145" s="66"/>
      <c r="T145" s="66"/>
      <c r="U145" s="66"/>
      <c r="V145" s="66"/>
      <c r="W145" s="66"/>
      <c r="X145" s="66"/>
    </row>
    <row r="146" spans="1:24" x14ac:dyDescent="0.15">
      <c r="A146" s="81"/>
      <c r="B146" s="82"/>
      <c r="C146" s="82"/>
      <c r="D146" s="47"/>
      <c r="E146" s="48">
        <v>3</v>
      </c>
      <c r="F146" s="49">
        <v>30</v>
      </c>
      <c r="G146" s="83">
        <f t="shared" si="10"/>
        <v>3.1779661016949152</v>
      </c>
      <c r="H146" s="83"/>
      <c r="I146" s="83"/>
      <c r="J146" s="49"/>
      <c r="K146" s="49"/>
      <c r="L146" s="49"/>
      <c r="M146" s="66"/>
      <c r="N146" s="66"/>
      <c r="O146" s="49"/>
      <c r="P146" s="66"/>
      <c r="Q146" s="66"/>
      <c r="R146" s="66"/>
      <c r="S146" s="66"/>
      <c r="T146" s="66"/>
      <c r="U146" s="66"/>
      <c r="V146" s="66"/>
      <c r="W146" s="66"/>
      <c r="X146" s="66"/>
    </row>
    <row r="147" spans="1:24" x14ac:dyDescent="0.15">
      <c r="A147" s="31"/>
      <c r="B147" s="41"/>
      <c r="C147" s="41"/>
      <c r="D147" s="41"/>
      <c r="E147" s="56" t="s">
        <v>4</v>
      </c>
      <c r="F147" s="46">
        <f>SUM(F144:F146)</f>
        <v>66</v>
      </c>
      <c r="G147" s="86">
        <f t="shared" si="10"/>
        <v>6.9915254237288131</v>
      </c>
      <c r="H147" s="86">
        <v>2.4793388429752068</v>
      </c>
      <c r="I147" s="86">
        <v>0.70422535211267612</v>
      </c>
      <c r="J147" s="46">
        <v>9.4</v>
      </c>
      <c r="K147" s="46">
        <v>10.7</v>
      </c>
      <c r="L147" s="46">
        <v>9.3000000000000007</v>
      </c>
      <c r="M147" s="88">
        <v>8.6999999999999993</v>
      </c>
      <c r="N147" s="88">
        <v>8.3000000000000007</v>
      </c>
      <c r="O147" s="46">
        <v>6.4</v>
      </c>
      <c r="P147" s="88">
        <v>7.8</v>
      </c>
      <c r="Q147" s="88">
        <v>5.3</v>
      </c>
      <c r="R147" s="88">
        <v>6.2</v>
      </c>
      <c r="S147" s="88">
        <v>3.7</v>
      </c>
      <c r="T147" s="88">
        <v>5.9</v>
      </c>
      <c r="U147" s="88">
        <v>5.8</v>
      </c>
      <c r="V147" s="88">
        <v>4.0999999999999996</v>
      </c>
      <c r="W147" s="88"/>
      <c r="X147" s="88"/>
    </row>
    <row r="148" spans="1:24" x14ac:dyDescent="0.15">
      <c r="A148" s="89" t="s">
        <v>55</v>
      </c>
      <c r="B148" s="40"/>
      <c r="C148" s="40"/>
      <c r="D148" s="40"/>
      <c r="E148" s="28">
        <v>1</v>
      </c>
      <c r="F148" s="51">
        <v>4</v>
      </c>
      <c r="G148" s="78">
        <f t="shared" si="10"/>
        <v>0.42372881355932202</v>
      </c>
      <c r="H148" s="78"/>
      <c r="I148" s="78"/>
      <c r="J148" s="51"/>
      <c r="K148" s="51"/>
      <c r="L148" s="51"/>
      <c r="M148" s="80"/>
      <c r="N148" s="80"/>
      <c r="O148" s="51"/>
      <c r="P148" s="80"/>
      <c r="Q148" s="80"/>
      <c r="R148" s="80"/>
      <c r="S148" s="80"/>
      <c r="T148" s="80"/>
      <c r="U148" s="80"/>
      <c r="V148" s="80"/>
      <c r="W148" s="80"/>
      <c r="X148" s="80"/>
    </row>
    <row r="149" spans="1:24" x14ac:dyDescent="0.15">
      <c r="A149" s="94"/>
      <c r="B149" s="47"/>
      <c r="C149" s="47"/>
      <c r="D149" s="47"/>
      <c r="E149" s="48">
        <v>2</v>
      </c>
      <c r="F149" s="49">
        <v>9</v>
      </c>
      <c r="G149" s="83">
        <f t="shared" si="10"/>
        <v>0.95338983050847459</v>
      </c>
      <c r="H149" s="83"/>
      <c r="I149" s="83"/>
      <c r="J149" s="49"/>
      <c r="K149" s="49"/>
      <c r="L149" s="49"/>
      <c r="M149" s="66"/>
      <c r="N149" s="66"/>
      <c r="O149" s="49"/>
      <c r="P149" s="66"/>
      <c r="Q149" s="66"/>
      <c r="R149" s="66"/>
      <c r="S149" s="66"/>
      <c r="T149" s="66"/>
      <c r="U149" s="66"/>
      <c r="V149" s="66"/>
      <c r="W149" s="66"/>
      <c r="X149" s="66"/>
    </row>
    <row r="150" spans="1:24" x14ac:dyDescent="0.15">
      <c r="A150" s="94"/>
      <c r="B150" s="47"/>
      <c r="C150" s="47"/>
      <c r="D150" s="47"/>
      <c r="E150" s="48">
        <v>3</v>
      </c>
      <c r="F150" s="49">
        <v>12</v>
      </c>
      <c r="G150" s="83">
        <f t="shared" si="10"/>
        <v>1.2711864406779663</v>
      </c>
      <c r="H150" s="83"/>
      <c r="I150" s="83"/>
      <c r="J150" s="49"/>
      <c r="K150" s="49"/>
      <c r="L150" s="49"/>
      <c r="M150" s="66"/>
      <c r="N150" s="66"/>
      <c r="O150" s="49"/>
      <c r="P150" s="66"/>
      <c r="Q150" s="66"/>
      <c r="R150" s="66"/>
      <c r="S150" s="66"/>
      <c r="T150" s="66"/>
      <c r="U150" s="66"/>
      <c r="V150" s="66"/>
      <c r="W150" s="66"/>
      <c r="X150" s="66"/>
    </row>
    <row r="151" spans="1:24" x14ac:dyDescent="0.15">
      <c r="A151" s="31"/>
      <c r="B151" s="41"/>
      <c r="C151" s="41"/>
      <c r="D151" s="41"/>
      <c r="E151" s="56" t="s">
        <v>4</v>
      </c>
      <c r="F151" s="46">
        <f>SUM(F148:F150)</f>
        <v>25</v>
      </c>
      <c r="G151" s="86">
        <f t="shared" si="10"/>
        <v>2.6483050847457625</v>
      </c>
      <c r="H151" s="86">
        <v>3.778040141676505</v>
      </c>
      <c r="I151" s="86">
        <v>5.28169014084507</v>
      </c>
      <c r="J151" s="46">
        <v>4.5</v>
      </c>
      <c r="K151" s="46">
        <v>2.7</v>
      </c>
      <c r="L151" s="46">
        <v>3.3</v>
      </c>
      <c r="M151" s="88">
        <v>3</v>
      </c>
      <c r="N151" s="88">
        <v>3.4</v>
      </c>
      <c r="O151" s="46">
        <v>4.2</v>
      </c>
      <c r="P151" s="88">
        <v>3.1</v>
      </c>
      <c r="Q151" s="88">
        <v>4</v>
      </c>
      <c r="R151" s="88">
        <v>4.2</v>
      </c>
      <c r="S151" s="88">
        <v>4.2</v>
      </c>
      <c r="T151" s="88">
        <v>5.6</v>
      </c>
      <c r="U151" s="88">
        <v>5.8</v>
      </c>
      <c r="V151" s="88">
        <v>5.7</v>
      </c>
      <c r="W151" s="88"/>
      <c r="X151" s="88"/>
    </row>
    <row r="152" spans="1:24" x14ac:dyDescent="0.15">
      <c r="A152" s="89" t="s">
        <v>174</v>
      </c>
      <c r="B152" s="40"/>
      <c r="C152" s="40"/>
      <c r="D152" s="40"/>
      <c r="E152" s="28">
        <v>1</v>
      </c>
      <c r="F152" s="51">
        <v>1</v>
      </c>
      <c r="G152" s="78">
        <f t="shared" si="10"/>
        <v>0.1059322033898305</v>
      </c>
      <c r="H152" s="78"/>
      <c r="I152" s="78"/>
      <c r="J152" s="51"/>
      <c r="K152" s="51"/>
      <c r="L152" s="51"/>
      <c r="M152" s="80"/>
      <c r="N152" s="80"/>
      <c r="O152" s="51"/>
      <c r="P152" s="80"/>
      <c r="Q152" s="80"/>
      <c r="R152" s="80"/>
      <c r="S152" s="80"/>
      <c r="T152" s="80"/>
      <c r="U152" s="80"/>
      <c r="V152" s="80"/>
      <c r="W152" s="80"/>
      <c r="X152" s="80"/>
    </row>
    <row r="153" spans="1:24" x14ac:dyDescent="0.15">
      <c r="A153" s="94"/>
      <c r="B153" s="47"/>
      <c r="C153" s="47"/>
      <c r="D153" s="47"/>
      <c r="E153" s="48">
        <v>2</v>
      </c>
      <c r="F153" s="49">
        <v>1</v>
      </c>
      <c r="G153" s="83">
        <f t="shared" si="10"/>
        <v>0.1059322033898305</v>
      </c>
      <c r="H153" s="83"/>
      <c r="I153" s="83"/>
      <c r="J153" s="49"/>
      <c r="K153" s="49"/>
      <c r="L153" s="49"/>
      <c r="M153" s="66"/>
      <c r="N153" s="66"/>
      <c r="O153" s="49"/>
      <c r="P153" s="66"/>
      <c r="Q153" s="66"/>
      <c r="R153" s="66"/>
      <c r="S153" s="66"/>
      <c r="T153" s="66"/>
      <c r="U153" s="66"/>
      <c r="V153" s="66"/>
      <c r="W153" s="66"/>
      <c r="X153" s="66"/>
    </row>
    <row r="154" spans="1:24" x14ac:dyDescent="0.15">
      <c r="A154" s="94"/>
      <c r="B154" s="47"/>
      <c r="C154" s="47"/>
      <c r="D154" s="47"/>
      <c r="E154" s="48">
        <v>3</v>
      </c>
      <c r="F154" s="49">
        <v>1</v>
      </c>
      <c r="G154" s="83">
        <f t="shared" si="10"/>
        <v>0.1059322033898305</v>
      </c>
      <c r="H154" s="83"/>
      <c r="I154" s="83"/>
      <c r="J154" s="49"/>
      <c r="K154" s="49"/>
      <c r="L154" s="49"/>
      <c r="M154" s="66"/>
      <c r="N154" s="66"/>
      <c r="O154" s="49"/>
      <c r="P154" s="66"/>
      <c r="Q154" s="66"/>
      <c r="R154" s="66"/>
      <c r="S154" s="66"/>
      <c r="T154" s="66"/>
      <c r="U154" s="66"/>
      <c r="V154" s="66"/>
      <c r="W154" s="66"/>
      <c r="X154" s="66"/>
    </row>
    <row r="155" spans="1:24" x14ac:dyDescent="0.15">
      <c r="A155" s="31"/>
      <c r="B155" s="41"/>
      <c r="C155" s="41"/>
      <c r="D155" s="41"/>
      <c r="E155" s="56" t="s">
        <v>4</v>
      </c>
      <c r="F155" s="46">
        <f>SUM(F152:F154)</f>
        <v>3</v>
      </c>
      <c r="G155" s="86">
        <f t="shared" si="10"/>
        <v>0.31779661016949157</v>
      </c>
      <c r="H155" s="86">
        <v>8.2644628099173563</v>
      </c>
      <c r="I155" s="86">
        <v>0.35211267605633806</v>
      </c>
      <c r="J155" s="46">
        <v>0.2</v>
      </c>
      <c r="K155" s="46">
        <v>0.2</v>
      </c>
      <c r="L155" s="46">
        <v>0.3</v>
      </c>
      <c r="M155" s="88">
        <v>0.4</v>
      </c>
      <c r="N155" s="88">
        <v>0.1</v>
      </c>
      <c r="O155" s="46"/>
      <c r="P155" s="88"/>
      <c r="Q155" s="88"/>
      <c r="R155" s="88"/>
      <c r="S155" s="88"/>
      <c r="T155" s="88"/>
      <c r="U155" s="88"/>
      <c r="V155" s="88"/>
      <c r="W155" s="88"/>
      <c r="X155" s="88"/>
    </row>
    <row r="156" spans="1:24" x14ac:dyDescent="0.15">
      <c r="A156" s="89" t="s">
        <v>175</v>
      </c>
      <c r="B156" s="40"/>
      <c r="C156" s="40"/>
      <c r="D156" s="40"/>
      <c r="E156" s="28">
        <v>1</v>
      </c>
      <c r="F156" s="51">
        <v>0</v>
      </c>
      <c r="G156" s="78">
        <f t="shared" si="10"/>
        <v>0</v>
      </c>
      <c r="H156" s="78"/>
      <c r="I156" s="78"/>
      <c r="J156" s="51"/>
      <c r="K156" s="51"/>
      <c r="L156" s="51"/>
      <c r="M156" s="80"/>
      <c r="N156" s="80"/>
      <c r="O156" s="51"/>
      <c r="P156" s="80"/>
      <c r="Q156" s="80"/>
      <c r="R156" s="80"/>
      <c r="S156" s="80"/>
      <c r="T156" s="80"/>
      <c r="U156" s="80"/>
      <c r="V156" s="80"/>
      <c r="W156" s="80"/>
      <c r="X156" s="80"/>
    </row>
    <row r="157" spans="1:24" x14ac:dyDescent="0.15">
      <c r="A157" s="94"/>
      <c r="B157" s="47"/>
      <c r="C157" s="47"/>
      <c r="D157" s="47"/>
      <c r="E157" s="48">
        <v>2</v>
      </c>
      <c r="F157" s="49">
        <v>4</v>
      </c>
      <c r="G157" s="83">
        <f t="shared" si="10"/>
        <v>0.42372881355932202</v>
      </c>
      <c r="H157" s="83"/>
      <c r="I157" s="83"/>
      <c r="J157" s="49"/>
      <c r="K157" s="49"/>
      <c r="L157" s="49"/>
      <c r="M157" s="66"/>
      <c r="N157" s="66"/>
      <c r="O157" s="49"/>
      <c r="P157" s="66"/>
      <c r="Q157" s="66"/>
      <c r="R157" s="66"/>
      <c r="S157" s="66"/>
      <c r="T157" s="66"/>
      <c r="U157" s="66"/>
      <c r="V157" s="66"/>
      <c r="W157" s="66"/>
      <c r="X157" s="66"/>
    </row>
    <row r="158" spans="1:24" x14ac:dyDescent="0.15">
      <c r="A158" s="94"/>
      <c r="B158" s="47"/>
      <c r="C158" s="47"/>
      <c r="D158" s="47"/>
      <c r="E158" s="48">
        <v>3</v>
      </c>
      <c r="F158" s="49">
        <v>2</v>
      </c>
      <c r="G158" s="83">
        <f t="shared" si="10"/>
        <v>0.21186440677966101</v>
      </c>
      <c r="H158" s="83"/>
      <c r="I158" s="83"/>
      <c r="J158" s="49"/>
      <c r="K158" s="49"/>
      <c r="L158" s="49"/>
      <c r="M158" s="66"/>
      <c r="N158" s="66"/>
      <c r="O158" s="49"/>
      <c r="P158" s="66"/>
      <c r="Q158" s="66"/>
      <c r="R158" s="66"/>
      <c r="S158" s="66"/>
      <c r="T158" s="66"/>
      <c r="U158" s="66"/>
      <c r="V158" s="66"/>
      <c r="W158" s="66"/>
      <c r="X158" s="66"/>
    </row>
    <row r="159" spans="1:24" x14ac:dyDescent="0.15">
      <c r="A159" s="31"/>
      <c r="B159" s="41"/>
      <c r="C159" s="41"/>
      <c r="D159" s="41"/>
      <c r="E159" s="56" t="s">
        <v>4</v>
      </c>
      <c r="F159" s="46">
        <f>SUM(F156:F158)</f>
        <v>6</v>
      </c>
      <c r="G159" s="86">
        <f t="shared" si="10"/>
        <v>0.63559322033898313</v>
      </c>
      <c r="H159" s="86">
        <v>0.47225501770956313</v>
      </c>
      <c r="I159" s="86">
        <v>2.640845070422535</v>
      </c>
      <c r="J159" s="46">
        <v>1.7</v>
      </c>
      <c r="K159" s="46">
        <v>1.6</v>
      </c>
      <c r="L159" s="46">
        <v>1.9</v>
      </c>
      <c r="M159" s="88">
        <v>1.7</v>
      </c>
      <c r="N159" s="88">
        <v>2.4</v>
      </c>
      <c r="O159" s="46"/>
      <c r="P159" s="88"/>
      <c r="Q159" s="88"/>
      <c r="R159" s="88"/>
      <c r="S159" s="88"/>
      <c r="T159" s="88"/>
      <c r="U159" s="88"/>
      <c r="V159" s="88"/>
      <c r="W159" s="88"/>
      <c r="X159" s="88"/>
    </row>
    <row r="160" spans="1:24" x14ac:dyDescent="0.15">
      <c r="A160" s="89" t="s">
        <v>176</v>
      </c>
      <c r="B160" s="40"/>
      <c r="C160" s="40"/>
      <c r="D160" s="40"/>
      <c r="E160" s="28">
        <v>1</v>
      </c>
      <c r="F160" s="51">
        <v>1</v>
      </c>
      <c r="G160" s="78">
        <f t="shared" si="10"/>
        <v>0.1059322033898305</v>
      </c>
      <c r="H160" s="78"/>
      <c r="I160" s="78"/>
      <c r="J160" s="51"/>
      <c r="K160" s="51"/>
      <c r="L160" s="51"/>
      <c r="M160" s="80"/>
      <c r="N160" s="80"/>
      <c r="O160" s="51"/>
      <c r="P160" s="80"/>
      <c r="Q160" s="80"/>
      <c r="R160" s="80"/>
      <c r="S160" s="80"/>
      <c r="T160" s="80"/>
      <c r="U160" s="80"/>
      <c r="V160" s="80"/>
      <c r="W160" s="80"/>
      <c r="X160" s="80"/>
    </row>
    <row r="161" spans="1:24" x14ac:dyDescent="0.15">
      <c r="A161" s="94"/>
      <c r="B161" s="47"/>
      <c r="C161" s="47"/>
      <c r="D161" s="47"/>
      <c r="E161" s="48">
        <v>2</v>
      </c>
      <c r="F161" s="49">
        <v>6</v>
      </c>
      <c r="G161" s="83">
        <f t="shared" si="10"/>
        <v>0.63559322033898313</v>
      </c>
      <c r="H161" s="83"/>
      <c r="I161" s="83"/>
      <c r="J161" s="49"/>
      <c r="K161" s="49"/>
      <c r="L161" s="49"/>
      <c r="M161" s="66"/>
      <c r="N161" s="66"/>
      <c r="O161" s="49"/>
      <c r="P161" s="66"/>
      <c r="Q161" s="66"/>
      <c r="R161" s="66"/>
      <c r="S161" s="66"/>
      <c r="T161" s="66"/>
      <c r="U161" s="66"/>
      <c r="V161" s="66"/>
      <c r="W161" s="66"/>
      <c r="X161" s="66"/>
    </row>
    <row r="162" spans="1:24" x14ac:dyDescent="0.15">
      <c r="A162" s="94"/>
      <c r="B162" s="47"/>
      <c r="C162" s="47"/>
      <c r="D162" s="47"/>
      <c r="E162" s="48">
        <v>3</v>
      </c>
      <c r="F162" s="49">
        <v>6</v>
      </c>
      <c r="G162" s="83">
        <f t="shared" si="10"/>
        <v>0.63559322033898313</v>
      </c>
      <c r="H162" s="83"/>
      <c r="I162" s="83"/>
      <c r="J162" s="49"/>
      <c r="K162" s="49"/>
      <c r="L162" s="49"/>
      <c r="M162" s="66"/>
      <c r="N162" s="66"/>
      <c r="O162" s="49"/>
      <c r="P162" s="66"/>
      <c r="Q162" s="66"/>
      <c r="R162" s="66"/>
      <c r="S162" s="66"/>
      <c r="T162" s="66"/>
      <c r="U162" s="66"/>
      <c r="V162" s="66"/>
      <c r="W162" s="66"/>
      <c r="X162" s="66"/>
    </row>
    <row r="163" spans="1:24" x14ac:dyDescent="0.15">
      <c r="A163" s="31"/>
      <c r="B163" s="41"/>
      <c r="C163" s="41"/>
      <c r="D163" s="41"/>
      <c r="E163" s="56" t="s">
        <v>4</v>
      </c>
      <c r="F163" s="46">
        <f>SUM(F160:F162)</f>
        <v>13</v>
      </c>
      <c r="G163" s="86">
        <f t="shared" si="10"/>
        <v>1.3771186440677965</v>
      </c>
      <c r="H163" s="86">
        <v>1.6528925619834711</v>
      </c>
      <c r="I163" s="86">
        <v>2.8169014084507045</v>
      </c>
      <c r="J163" s="46">
        <v>1.3</v>
      </c>
      <c r="K163" s="46">
        <v>1.4</v>
      </c>
      <c r="L163" s="46">
        <v>0.8</v>
      </c>
      <c r="M163" s="88">
        <v>1.3</v>
      </c>
      <c r="N163" s="88">
        <v>1.4</v>
      </c>
      <c r="O163" s="46"/>
      <c r="P163" s="88"/>
      <c r="Q163" s="88"/>
      <c r="R163" s="88"/>
      <c r="S163" s="88"/>
      <c r="T163" s="88"/>
      <c r="U163" s="88"/>
      <c r="V163" s="88"/>
      <c r="W163" s="88"/>
      <c r="X163" s="88"/>
    </row>
    <row r="164" spans="1:24" x14ac:dyDescent="0.15">
      <c r="A164" s="89" t="s">
        <v>19</v>
      </c>
      <c r="B164" s="40"/>
      <c r="C164" s="40"/>
      <c r="D164" s="40"/>
      <c r="E164" s="28">
        <v>1</v>
      </c>
      <c r="F164" s="51">
        <v>1</v>
      </c>
      <c r="G164" s="78">
        <f t="shared" si="10"/>
        <v>0.1059322033898305</v>
      </c>
      <c r="H164" s="78"/>
      <c r="I164" s="78"/>
      <c r="J164" s="51"/>
      <c r="K164" s="51"/>
      <c r="L164" s="51"/>
      <c r="M164" s="80"/>
      <c r="N164" s="80"/>
      <c r="O164" s="51"/>
      <c r="P164" s="80"/>
      <c r="Q164" s="80"/>
      <c r="R164" s="80"/>
      <c r="S164" s="80"/>
      <c r="T164" s="80"/>
      <c r="U164" s="80"/>
      <c r="V164" s="80"/>
      <c r="W164" s="80"/>
      <c r="X164" s="80"/>
    </row>
    <row r="165" spans="1:24" x14ac:dyDescent="0.15">
      <c r="A165" s="94"/>
      <c r="B165" s="47"/>
      <c r="C165" s="47"/>
      <c r="D165" s="47"/>
      <c r="E165" s="48">
        <v>2</v>
      </c>
      <c r="F165" s="49">
        <v>1</v>
      </c>
      <c r="G165" s="83">
        <f t="shared" si="10"/>
        <v>0.1059322033898305</v>
      </c>
      <c r="H165" s="83"/>
      <c r="I165" s="83"/>
      <c r="J165" s="49"/>
      <c r="K165" s="49"/>
      <c r="L165" s="49"/>
      <c r="M165" s="66"/>
      <c r="N165" s="66"/>
      <c r="O165" s="49"/>
      <c r="P165" s="66"/>
      <c r="Q165" s="66"/>
      <c r="R165" s="66"/>
      <c r="S165" s="66"/>
      <c r="T165" s="66"/>
      <c r="U165" s="66"/>
      <c r="V165" s="66"/>
      <c r="W165" s="66"/>
      <c r="X165" s="66"/>
    </row>
    <row r="166" spans="1:24" x14ac:dyDescent="0.15">
      <c r="A166" s="94"/>
      <c r="B166" s="47"/>
      <c r="C166" s="47"/>
      <c r="D166" s="47"/>
      <c r="E166" s="48">
        <v>3</v>
      </c>
      <c r="F166" s="49">
        <v>0</v>
      </c>
      <c r="G166" s="83">
        <f t="shared" si="10"/>
        <v>0</v>
      </c>
      <c r="H166" s="83"/>
      <c r="I166" s="83"/>
      <c r="J166" s="49"/>
      <c r="K166" s="49"/>
      <c r="L166" s="49"/>
      <c r="M166" s="66"/>
      <c r="N166" s="66"/>
      <c r="O166" s="49"/>
      <c r="P166" s="66"/>
      <c r="Q166" s="66"/>
      <c r="R166" s="66"/>
      <c r="S166" s="66"/>
      <c r="T166" s="66"/>
      <c r="U166" s="66"/>
      <c r="V166" s="66"/>
      <c r="W166" s="66"/>
      <c r="X166" s="66"/>
    </row>
    <row r="167" spans="1:24" x14ac:dyDescent="0.15">
      <c r="A167" s="31"/>
      <c r="B167" s="41"/>
      <c r="C167" s="41"/>
      <c r="D167" s="41"/>
      <c r="E167" s="56" t="s">
        <v>4</v>
      </c>
      <c r="F167" s="46">
        <f>SUM(F164:F166)</f>
        <v>2</v>
      </c>
      <c r="G167" s="86">
        <f t="shared" si="10"/>
        <v>0.21186440677966101</v>
      </c>
      <c r="H167" s="86">
        <v>1.5348288075560803</v>
      </c>
      <c r="I167" s="86">
        <v>0.17605633802816903</v>
      </c>
      <c r="J167" s="46">
        <v>1</v>
      </c>
      <c r="K167" s="46">
        <v>1.9</v>
      </c>
      <c r="L167" s="46">
        <v>1.4</v>
      </c>
      <c r="M167" s="88">
        <v>2</v>
      </c>
      <c r="N167" s="88">
        <v>1.5</v>
      </c>
      <c r="O167" s="46">
        <v>1.4</v>
      </c>
      <c r="P167" s="88">
        <v>1.4</v>
      </c>
      <c r="Q167" s="88">
        <v>2.6</v>
      </c>
      <c r="R167" s="88">
        <v>2.2999999999999998</v>
      </c>
      <c r="S167" s="88">
        <v>2.1</v>
      </c>
      <c r="T167" s="88">
        <v>1.8</v>
      </c>
      <c r="U167" s="88">
        <v>2.7</v>
      </c>
      <c r="V167" s="88">
        <v>2.6</v>
      </c>
      <c r="W167" s="88">
        <v>3.3</v>
      </c>
      <c r="X167" s="88">
        <v>2.5</v>
      </c>
    </row>
    <row r="168" spans="1:24" x14ac:dyDescent="0.15">
      <c r="A168" s="167" t="s">
        <v>4</v>
      </c>
      <c r="B168" s="168"/>
      <c r="C168" s="168"/>
      <c r="D168" s="168"/>
      <c r="E168" s="169"/>
      <c r="F168" s="37">
        <f>F111+F115+F119+F123+F127+F131+F135+F139+F143+F147+F151+F155+F159+F163+F167</f>
        <v>944</v>
      </c>
      <c r="G168" s="68">
        <f>G111+G115+G119+G123+G127+G131+G135+G139+G143+G147+G151+G155+G159+G163+G167</f>
        <v>100.00000000000001</v>
      </c>
      <c r="H168" s="37">
        <v>100</v>
      </c>
      <c r="I168" s="37">
        <v>100</v>
      </c>
      <c r="J168" s="37">
        <f>SUM(J111:J167)</f>
        <v>100.00000000000001</v>
      </c>
      <c r="K168" s="37">
        <f>SUM(K111:K167)</f>
        <v>100.00000000000001</v>
      </c>
      <c r="L168" s="37">
        <f>SUM(L111:L167)</f>
        <v>100</v>
      </c>
      <c r="M168" s="37">
        <f t="shared" ref="M168:S168" si="11">SUM(M111:M167)</f>
        <v>100.00000000000001</v>
      </c>
      <c r="N168" s="37">
        <f t="shared" si="11"/>
        <v>100.00000000000001</v>
      </c>
      <c r="O168" s="37">
        <f t="shared" si="11"/>
        <v>100.00000000000001</v>
      </c>
      <c r="P168" s="45">
        <f t="shared" si="11"/>
        <v>99.999999999999986</v>
      </c>
      <c r="Q168" s="45">
        <f t="shared" si="11"/>
        <v>99.999999999999986</v>
      </c>
      <c r="R168" s="45">
        <f t="shared" si="11"/>
        <v>100</v>
      </c>
      <c r="S168" s="45">
        <f t="shared" si="11"/>
        <v>99.999999999999986</v>
      </c>
      <c r="T168" s="45">
        <v>100</v>
      </c>
      <c r="U168" s="45">
        <v>100</v>
      </c>
      <c r="V168" s="45">
        <v>100</v>
      </c>
      <c r="W168" s="45">
        <v>100</v>
      </c>
      <c r="X168" s="45">
        <v>100</v>
      </c>
    </row>
    <row r="170" spans="1:24" ht="18.75" customHeight="1" x14ac:dyDescent="0.15">
      <c r="A170" s="26" t="s">
        <v>145</v>
      </c>
    </row>
    <row r="171" spans="1:24" x14ac:dyDescent="0.15">
      <c r="A171" s="27"/>
      <c r="B171" s="28"/>
      <c r="C171" s="29" t="s">
        <v>192</v>
      </c>
      <c r="D171" s="29" t="s">
        <v>192</v>
      </c>
      <c r="E171" s="29" t="s">
        <v>190</v>
      </c>
      <c r="F171" s="29" t="s">
        <v>188</v>
      </c>
      <c r="G171" s="29" t="s">
        <v>184</v>
      </c>
      <c r="H171" s="29" t="s">
        <v>182</v>
      </c>
      <c r="I171" s="29" t="s">
        <v>180</v>
      </c>
      <c r="J171" s="29" t="s">
        <v>178</v>
      </c>
      <c r="K171" s="29" t="s">
        <v>170</v>
      </c>
      <c r="L171" s="29" t="s">
        <v>168</v>
      </c>
      <c r="M171" s="29" t="s">
        <v>165</v>
      </c>
      <c r="N171" s="29" t="s">
        <v>139</v>
      </c>
      <c r="O171" s="29" t="s">
        <v>121</v>
      </c>
      <c r="P171" s="29" t="s">
        <v>107</v>
      </c>
      <c r="Q171" s="29" t="s">
        <v>99</v>
      </c>
      <c r="R171" s="29" t="s">
        <v>5</v>
      </c>
      <c r="S171" s="29" t="s">
        <v>6</v>
      </c>
      <c r="T171" s="29" t="s">
        <v>7</v>
      </c>
      <c r="U171" s="29" t="s">
        <v>8</v>
      </c>
    </row>
    <row r="172" spans="1:24" x14ac:dyDescent="0.15">
      <c r="A172" s="31"/>
      <c r="B172" s="32"/>
      <c r="C172" s="33" t="s">
        <v>119</v>
      </c>
      <c r="D172" s="33" t="s">
        <v>9</v>
      </c>
      <c r="E172" s="33" t="s">
        <v>100</v>
      </c>
      <c r="F172" s="33" t="s">
        <v>9</v>
      </c>
      <c r="G172" s="33" t="s">
        <v>9</v>
      </c>
      <c r="H172" s="33" t="s">
        <v>9</v>
      </c>
      <c r="I172" s="33" t="s">
        <v>9</v>
      </c>
      <c r="J172" s="33" t="s">
        <v>9</v>
      </c>
      <c r="K172" s="33" t="s">
        <v>9</v>
      </c>
      <c r="L172" s="33" t="s">
        <v>9</v>
      </c>
      <c r="M172" s="34" t="s">
        <v>9</v>
      </c>
      <c r="N172" s="34" t="s">
        <v>9</v>
      </c>
      <c r="O172" s="34" t="s">
        <v>9</v>
      </c>
      <c r="P172" s="34" t="s">
        <v>9</v>
      </c>
      <c r="Q172" s="34" t="s">
        <v>9</v>
      </c>
      <c r="R172" s="34" t="s">
        <v>9</v>
      </c>
      <c r="S172" s="34" t="s">
        <v>9</v>
      </c>
      <c r="T172" s="34" t="s">
        <v>9</v>
      </c>
      <c r="U172" s="34" t="s">
        <v>9</v>
      </c>
    </row>
    <row r="173" spans="1:24" x14ac:dyDescent="0.15">
      <c r="A173" s="35" t="s">
        <v>21</v>
      </c>
      <c r="B173" s="36"/>
      <c r="C173" s="37">
        <v>19</v>
      </c>
      <c r="D173" s="74">
        <f t="shared" ref="D173:D178" si="12">$C173/$C$179*100</f>
        <v>7.421875</v>
      </c>
      <c r="E173" s="74">
        <v>3.9344262295081971</v>
      </c>
      <c r="F173" s="74">
        <v>5.2083333333333339</v>
      </c>
      <c r="G173" s="37">
        <v>5.3</v>
      </c>
      <c r="H173" s="37">
        <v>3.3</v>
      </c>
      <c r="I173" s="37">
        <v>4.5</v>
      </c>
      <c r="J173" s="43">
        <v>5.3</v>
      </c>
      <c r="K173" s="43">
        <v>2.5</v>
      </c>
      <c r="L173" s="37">
        <v>4.5</v>
      </c>
      <c r="M173" s="39">
        <v>1.8</v>
      </c>
      <c r="N173" s="39">
        <v>4</v>
      </c>
      <c r="O173" s="39">
        <v>2.5</v>
      </c>
      <c r="P173" s="39">
        <v>2.4</v>
      </c>
      <c r="Q173" s="39">
        <v>3.4</v>
      </c>
      <c r="R173" s="39">
        <v>2.2999999999999998</v>
      </c>
      <c r="S173" s="39">
        <v>3.6</v>
      </c>
      <c r="T173" s="39">
        <v>1.8</v>
      </c>
      <c r="U173" s="39">
        <v>3.3</v>
      </c>
    </row>
    <row r="174" spans="1:24" x14ac:dyDescent="0.15">
      <c r="A174" s="35" t="s">
        <v>23</v>
      </c>
      <c r="B174" s="36"/>
      <c r="C174" s="37">
        <v>92</v>
      </c>
      <c r="D174" s="74">
        <f t="shared" si="12"/>
        <v>35.9375</v>
      </c>
      <c r="E174" s="74">
        <v>29.508196721311474</v>
      </c>
      <c r="F174" s="74">
        <v>3.125</v>
      </c>
      <c r="G174" s="37">
        <v>38.1</v>
      </c>
      <c r="H174" s="37">
        <v>33.1</v>
      </c>
      <c r="I174" s="37">
        <v>34.799999999999997</v>
      </c>
      <c r="J174" s="43">
        <v>34.4</v>
      </c>
      <c r="K174" s="43">
        <v>33.9</v>
      </c>
      <c r="L174" s="37">
        <v>38.700000000000003</v>
      </c>
      <c r="M174" s="39">
        <v>37.1</v>
      </c>
      <c r="N174" s="39">
        <v>31.4</v>
      </c>
      <c r="O174" s="39">
        <v>32.299999999999997</v>
      </c>
      <c r="P174" s="39">
        <v>30.4</v>
      </c>
      <c r="Q174" s="39">
        <v>28.5</v>
      </c>
      <c r="R174" s="39">
        <v>33</v>
      </c>
      <c r="S174" s="39">
        <v>27.7</v>
      </c>
      <c r="T174" s="39">
        <v>24.2</v>
      </c>
      <c r="U174" s="39">
        <v>25.1</v>
      </c>
    </row>
    <row r="175" spans="1:24" x14ac:dyDescent="0.15">
      <c r="A175" s="35" t="s">
        <v>187</v>
      </c>
      <c r="B175" s="36"/>
      <c r="C175" s="37">
        <v>3</v>
      </c>
      <c r="D175" s="74">
        <f t="shared" si="12"/>
        <v>1.171875</v>
      </c>
      <c r="E175" s="74">
        <v>3.9344262295081971</v>
      </c>
      <c r="F175" s="74">
        <v>4.6875</v>
      </c>
      <c r="G175" s="37">
        <v>0.9</v>
      </c>
      <c r="H175" s="37">
        <v>1</v>
      </c>
      <c r="I175" s="37">
        <v>0.8</v>
      </c>
      <c r="J175" s="43">
        <v>2.1</v>
      </c>
      <c r="K175" s="43">
        <v>1.4</v>
      </c>
      <c r="L175" s="37">
        <v>1.2</v>
      </c>
      <c r="M175" s="39">
        <v>0.3</v>
      </c>
      <c r="N175" s="39">
        <v>0.6</v>
      </c>
      <c r="O175" s="39">
        <v>0.3</v>
      </c>
      <c r="P175" s="39">
        <v>0.9</v>
      </c>
      <c r="Q175" s="39">
        <v>1.3</v>
      </c>
      <c r="R175" s="39">
        <v>1.6</v>
      </c>
      <c r="S175" s="39">
        <v>0.8</v>
      </c>
      <c r="T175" s="39">
        <v>1.6</v>
      </c>
      <c r="U175" s="39">
        <v>0</v>
      </c>
    </row>
    <row r="176" spans="1:24" x14ac:dyDescent="0.15">
      <c r="A176" s="35" t="s">
        <v>58</v>
      </c>
      <c r="B176" s="36"/>
      <c r="C176" s="37">
        <v>5</v>
      </c>
      <c r="D176" s="74">
        <f t="shared" si="12"/>
        <v>1.953125</v>
      </c>
      <c r="E176" s="74">
        <v>2.9508196721311477</v>
      </c>
      <c r="F176" s="74">
        <v>5.7291666666666661</v>
      </c>
      <c r="G176" s="37">
        <v>2.8</v>
      </c>
      <c r="H176" s="37">
        <v>5.4</v>
      </c>
      <c r="I176" s="37">
        <v>2.2000000000000002</v>
      </c>
      <c r="J176" s="43">
        <v>3.2</v>
      </c>
      <c r="K176" s="43">
        <v>4.3</v>
      </c>
      <c r="L176" s="37">
        <v>3.9</v>
      </c>
      <c r="M176" s="39">
        <v>3.3</v>
      </c>
      <c r="N176" s="39">
        <v>1.4</v>
      </c>
      <c r="O176" s="39">
        <v>2.2000000000000002</v>
      </c>
      <c r="P176" s="39">
        <v>3</v>
      </c>
      <c r="Q176" s="39">
        <v>1.7</v>
      </c>
      <c r="R176" s="39">
        <v>1.6</v>
      </c>
      <c r="S176" s="39">
        <v>1.1000000000000001</v>
      </c>
      <c r="T176" s="39">
        <v>2.1</v>
      </c>
      <c r="U176" s="39">
        <v>0.8</v>
      </c>
    </row>
    <row r="177" spans="1:21" x14ac:dyDescent="0.15">
      <c r="A177" s="160" t="s">
        <v>59</v>
      </c>
      <c r="B177" s="162"/>
      <c r="C177" s="37">
        <v>136</v>
      </c>
      <c r="D177" s="74">
        <f t="shared" si="12"/>
        <v>53.125</v>
      </c>
      <c r="E177" s="74">
        <v>58.688524590163937</v>
      </c>
      <c r="F177" s="74">
        <v>80.729166666666657</v>
      </c>
      <c r="G177" s="37">
        <v>51.3</v>
      </c>
      <c r="H177" s="37">
        <v>56.5</v>
      </c>
      <c r="I177" s="37">
        <v>56.6</v>
      </c>
      <c r="J177" s="43">
        <v>54</v>
      </c>
      <c r="K177" s="43">
        <v>56.4</v>
      </c>
      <c r="L177" s="37">
        <v>51.4</v>
      </c>
      <c r="M177" s="39">
        <v>56.9</v>
      </c>
      <c r="N177" s="39">
        <v>61.1</v>
      </c>
      <c r="O177" s="39">
        <v>60.9</v>
      </c>
      <c r="P177" s="39">
        <v>61.5</v>
      </c>
      <c r="Q177" s="39">
        <v>62.8</v>
      </c>
      <c r="R177" s="39">
        <v>60.5</v>
      </c>
      <c r="S177" s="39">
        <v>65.400000000000006</v>
      </c>
      <c r="T177" s="39">
        <v>68</v>
      </c>
      <c r="U177" s="39">
        <v>69.8</v>
      </c>
    </row>
    <row r="178" spans="1:21" x14ac:dyDescent="0.15">
      <c r="A178" s="35" t="s">
        <v>19</v>
      </c>
      <c r="B178" s="36"/>
      <c r="C178" s="37">
        <v>1</v>
      </c>
      <c r="D178" s="74">
        <f t="shared" si="12"/>
        <v>0.390625</v>
      </c>
      <c r="E178" s="74">
        <v>0.98360655737704927</v>
      </c>
      <c r="F178" s="74">
        <v>0.52083333333333326</v>
      </c>
      <c r="G178" s="37">
        <v>1.6</v>
      </c>
      <c r="H178" s="37">
        <v>0.7</v>
      </c>
      <c r="I178" s="37">
        <v>1.1000000000000001</v>
      </c>
      <c r="J178" s="43">
        <v>1.1000000000000001</v>
      </c>
      <c r="K178" s="43">
        <v>1.4</v>
      </c>
      <c r="L178" s="37">
        <v>0.3</v>
      </c>
      <c r="M178" s="39">
        <v>0.6</v>
      </c>
      <c r="N178" s="39">
        <v>1.4</v>
      </c>
      <c r="O178" s="39">
        <v>1.8</v>
      </c>
      <c r="P178" s="39">
        <v>1.8</v>
      </c>
      <c r="Q178" s="39">
        <v>2.2999999999999998</v>
      </c>
      <c r="R178" s="39">
        <v>1</v>
      </c>
      <c r="S178" s="39">
        <v>1.4</v>
      </c>
      <c r="T178" s="39">
        <v>2.2999999999999998</v>
      </c>
      <c r="U178" s="39">
        <v>1</v>
      </c>
    </row>
    <row r="179" spans="1:21" x14ac:dyDescent="0.15">
      <c r="A179" s="167" t="s">
        <v>4</v>
      </c>
      <c r="B179" s="169"/>
      <c r="C179" s="37">
        <f>SUM(C167:C178)</f>
        <v>256</v>
      </c>
      <c r="D179" s="37">
        <f>SUM(D173:D178)</f>
        <v>100</v>
      </c>
      <c r="E179" s="37">
        <v>100</v>
      </c>
      <c r="F179" s="37">
        <v>99.999999999999986</v>
      </c>
      <c r="G179" s="37">
        <f>SUM(G173:G178)</f>
        <v>99.999999999999986</v>
      </c>
      <c r="H179" s="37">
        <f>SUM(H173:H178)</f>
        <v>100</v>
      </c>
      <c r="I179" s="37">
        <f>SUM(I173:I178)</f>
        <v>100</v>
      </c>
      <c r="J179" s="65">
        <f>SUM(J173:J178)</f>
        <v>100.1</v>
      </c>
      <c r="K179" s="65">
        <f t="shared" ref="K179:P179" si="13">SUM(K173:K178)</f>
        <v>99.9</v>
      </c>
      <c r="L179" s="37">
        <f t="shared" si="13"/>
        <v>100</v>
      </c>
      <c r="M179" s="65">
        <f t="shared" si="13"/>
        <v>99.999999999999986</v>
      </c>
      <c r="N179" s="65">
        <f t="shared" si="13"/>
        <v>99.9</v>
      </c>
      <c r="O179" s="65">
        <f t="shared" si="13"/>
        <v>99.999999999999986</v>
      </c>
      <c r="P179" s="65">
        <f t="shared" si="13"/>
        <v>99.999999999999986</v>
      </c>
      <c r="Q179" s="65">
        <v>100</v>
      </c>
      <c r="R179" s="65">
        <v>100</v>
      </c>
      <c r="S179" s="65">
        <v>100</v>
      </c>
      <c r="T179" s="65">
        <v>100</v>
      </c>
      <c r="U179" s="65">
        <v>100</v>
      </c>
    </row>
    <row r="181" spans="1:21" ht="18.75" customHeight="1" x14ac:dyDescent="0.15">
      <c r="A181" s="26" t="s">
        <v>146</v>
      </c>
    </row>
    <row r="182" spans="1:21" x14ac:dyDescent="0.15">
      <c r="A182" s="27"/>
      <c r="B182" s="28"/>
      <c r="C182" s="29" t="s">
        <v>192</v>
      </c>
      <c r="D182" s="29" t="s">
        <v>192</v>
      </c>
      <c r="E182" s="29" t="s">
        <v>190</v>
      </c>
      <c r="F182" s="29" t="s">
        <v>188</v>
      </c>
      <c r="G182" s="29" t="s">
        <v>184</v>
      </c>
      <c r="H182" s="29" t="s">
        <v>182</v>
      </c>
      <c r="I182" s="29" t="s">
        <v>180</v>
      </c>
      <c r="J182" s="29" t="s">
        <v>178</v>
      </c>
      <c r="K182" s="29" t="s">
        <v>170</v>
      </c>
      <c r="L182" s="29" t="s">
        <v>168</v>
      </c>
      <c r="M182" s="29" t="s">
        <v>165</v>
      </c>
      <c r="N182" s="29" t="s">
        <v>139</v>
      </c>
      <c r="O182" s="29" t="s">
        <v>121</v>
      </c>
      <c r="P182" s="29" t="s">
        <v>107</v>
      </c>
      <c r="Q182" s="29" t="s">
        <v>99</v>
      </c>
      <c r="R182" s="29" t="s">
        <v>5</v>
      </c>
      <c r="S182" s="29" t="s">
        <v>6</v>
      </c>
      <c r="T182" s="29" t="s">
        <v>7</v>
      </c>
      <c r="U182" s="29" t="s">
        <v>8</v>
      </c>
    </row>
    <row r="183" spans="1:21" x14ac:dyDescent="0.15">
      <c r="A183" s="31"/>
      <c r="B183" s="32"/>
      <c r="C183" s="33" t="s">
        <v>119</v>
      </c>
      <c r="D183" s="33" t="s">
        <v>9</v>
      </c>
      <c r="E183" s="33" t="s">
        <v>100</v>
      </c>
      <c r="F183" s="33" t="s">
        <v>9</v>
      </c>
      <c r="G183" s="33" t="s">
        <v>9</v>
      </c>
      <c r="H183" s="33" t="s">
        <v>9</v>
      </c>
      <c r="I183" s="33" t="s">
        <v>9</v>
      </c>
      <c r="J183" s="33" t="s">
        <v>9</v>
      </c>
      <c r="K183" s="33" t="s">
        <v>9</v>
      </c>
      <c r="L183" s="33" t="s">
        <v>9</v>
      </c>
      <c r="M183" s="34" t="s">
        <v>9</v>
      </c>
      <c r="N183" s="34" t="s">
        <v>9</v>
      </c>
      <c r="O183" s="34" t="s">
        <v>9</v>
      </c>
      <c r="P183" s="34" t="s">
        <v>9</v>
      </c>
      <c r="Q183" s="34" t="s">
        <v>9</v>
      </c>
      <c r="R183" s="34" t="s">
        <v>9</v>
      </c>
      <c r="S183" s="34" t="s">
        <v>9</v>
      </c>
      <c r="T183" s="34" t="s">
        <v>9</v>
      </c>
      <c r="U183" s="34" t="s">
        <v>9</v>
      </c>
    </row>
    <row r="184" spans="1:21" x14ac:dyDescent="0.15">
      <c r="A184" s="160" t="s">
        <v>61</v>
      </c>
      <c r="B184" s="162"/>
      <c r="C184" s="37">
        <v>45</v>
      </c>
      <c r="D184" s="74">
        <f>$C184/$C$188*100</f>
        <v>17.716535433070867</v>
      </c>
      <c r="E184" s="74">
        <v>17.905405405405407</v>
      </c>
      <c r="F184" s="74">
        <v>42.758620689655174</v>
      </c>
      <c r="G184" s="37">
        <v>19.399999999999999</v>
      </c>
      <c r="H184" s="37">
        <v>20.5</v>
      </c>
      <c r="I184" s="37">
        <v>20.9</v>
      </c>
      <c r="J184" s="43">
        <v>21.4</v>
      </c>
      <c r="K184" s="43">
        <v>20.399999999999999</v>
      </c>
      <c r="L184" s="39">
        <v>21</v>
      </c>
      <c r="M184" s="39">
        <v>22.2</v>
      </c>
      <c r="N184" s="39">
        <v>16.899999999999999</v>
      </c>
      <c r="O184" s="39">
        <v>12.8</v>
      </c>
      <c r="P184" s="39">
        <v>16.8</v>
      </c>
      <c r="Q184" s="39">
        <v>13.3</v>
      </c>
      <c r="R184" s="39">
        <v>14.4</v>
      </c>
      <c r="S184" s="39">
        <v>12.4</v>
      </c>
      <c r="T184" s="39">
        <v>12</v>
      </c>
      <c r="U184" s="39">
        <v>9.1999999999999993</v>
      </c>
    </row>
    <row r="185" spans="1:21" x14ac:dyDescent="0.15">
      <c r="A185" s="160" t="s">
        <v>62</v>
      </c>
      <c r="B185" s="162"/>
      <c r="C185" s="37">
        <v>151</v>
      </c>
      <c r="D185" s="74">
        <f>$C185/$C$188*100</f>
        <v>59.4488188976378</v>
      </c>
      <c r="E185" s="74">
        <v>55.405405405405403</v>
      </c>
      <c r="F185" s="74">
        <v>4.8275862068965516</v>
      </c>
      <c r="G185" s="37">
        <v>52</v>
      </c>
      <c r="H185" s="37">
        <v>50</v>
      </c>
      <c r="I185" s="37">
        <v>55.1</v>
      </c>
      <c r="J185" s="43">
        <v>56.4</v>
      </c>
      <c r="K185" s="43">
        <v>52.5</v>
      </c>
      <c r="L185" s="37">
        <v>53.7</v>
      </c>
      <c r="M185" s="39">
        <v>52.3</v>
      </c>
      <c r="N185" s="39">
        <v>47.4</v>
      </c>
      <c r="O185" s="39">
        <v>54.7</v>
      </c>
      <c r="P185" s="39">
        <v>45.1</v>
      </c>
      <c r="Q185" s="39">
        <v>46.5</v>
      </c>
      <c r="R185" s="39">
        <v>54.5</v>
      </c>
      <c r="S185" s="39">
        <v>48.8</v>
      </c>
      <c r="T185" s="39">
        <v>48.8</v>
      </c>
      <c r="U185" s="39">
        <v>50.8</v>
      </c>
    </row>
    <row r="186" spans="1:21" x14ac:dyDescent="0.15">
      <c r="A186" s="35" t="s">
        <v>63</v>
      </c>
      <c r="B186" s="36"/>
      <c r="C186" s="37">
        <v>27</v>
      </c>
      <c r="D186" s="74">
        <f>$C186/$C$188*100</f>
        <v>10.62992125984252</v>
      </c>
      <c r="E186" s="74">
        <v>12.837837837837837</v>
      </c>
      <c r="F186" s="74">
        <v>30.344827586206897</v>
      </c>
      <c r="G186" s="37">
        <v>16.5</v>
      </c>
      <c r="H186" s="37">
        <v>16.5</v>
      </c>
      <c r="I186" s="37">
        <v>13.1</v>
      </c>
      <c r="J186" s="43">
        <v>14.2</v>
      </c>
      <c r="K186" s="43">
        <v>15.4</v>
      </c>
      <c r="L186" s="37">
        <v>13.7</v>
      </c>
      <c r="M186" s="39">
        <v>15.5</v>
      </c>
      <c r="N186" s="39">
        <v>16.600000000000001</v>
      </c>
      <c r="O186" s="39">
        <v>18.399999999999999</v>
      </c>
      <c r="P186" s="39">
        <v>23.4</v>
      </c>
      <c r="Q186" s="39">
        <v>24.3</v>
      </c>
      <c r="R186" s="39">
        <v>17.7</v>
      </c>
      <c r="S186" s="39">
        <v>26.2</v>
      </c>
      <c r="T186" s="39">
        <v>22.5</v>
      </c>
      <c r="U186" s="39">
        <v>22.2</v>
      </c>
    </row>
    <row r="187" spans="1:21" x14ac:dyDescent="0.15">
      <c r="A187" s="35" t="s">
        <v>88</v>
      </c>
      <c r="B187" s="36"/>
      <c r="C187" s="37">
        <v>31</v>
      </c>
      <c r="D187" s="74">
        <f>$C187/$C$188*100</f>
        <v>12.204724409448819</v>
      </c>
      <c r="E187" s="74">
        <v>13.851351351351351</v>
      </c>
      <c r="F187" s="74">
        <v>22.068965517241381</v>
      </c>
      <c r="G187" s="37">
        <v>12.1</v>
      </c>
      <c r="H187" s="37">
        <v>13</v>
      </c>
      <c r="I187" s="37">
        <v>10.9</v>
      </c>
      <c r="J187" s="43">
        <v>8</v>
      </c>
      <c r="K187" s="43">
        <v>11.8</v>
      </c>
      <c r="L187" s="37">
        <v>11.6</v>
      </c>
      <c r="M187" s="39">
        <v>10</v>
      </c>
      <c r="N187" s="39">
        <v>19.100000000000001</v>
      </c>
      <c r="O187" s="39">
        <v>14.1</v>
      </c>
      <c r="P187" s="39">
        <v>14.7</v>
      </c>
      <c r="Q187" s="39">
        <v>15.9</v>
      </c>
      <c r="R187" s="39">
        <v>13.4</v>
      </c>
      <c r="S187" s="39">
        <v>12.7</v>
      </c>
      <c r="T187" s="39">
        <v>16.7</v>
      </c>
      <c r="U187" s="39">
        <v>17.899999999999999</v>
      </c>
    </row>
    <row r="188" spans="1:21" x14ac:dyDescent="0.15">
      <c r="A188" s="167" t="s">
        <v>4</v>
      </c>
      <c r="B188" s="169"/>
      <c r="C188" s="46">
        <f t="shared" ref="C188:Q188" si="14">SUM(C184:C187)</f>
        <v>254</v>
      </c>
      <c r="D188" s="46">
        <f>SUM(D184:D187)</f>
        <v>100</v>
      </c>
      <c r="E188" s="46">
        <v>100</v>
      </c>
      <c r="F188" s="46">
        <v>100.00000000000001</v>
      </c>
      <c r="G188" s="46">
        <f>SUM(G184:G187)</f>
        <v>100</v>
      </c>
      <c r="H188" s="46">
        <f>SUM(H184:H187)</f>
        <v>100</v>
      </c>
      <c r="I188" s="46">
        <f>SUM(I184:I187)</f>
        <v>100</v>
      </c>
      <c r="J188" s="54">
        <f t="shared" si="14"/>
        <v>100</v>
      </c>
      <c r="K188" s="54">
        <f t="shared" si="14"/>
        <v>100.10000000000001</v>
      </c>
      <c r="L188" s="46">
        <f t="shared" si="14"/>
        <v>100</v>
      </c>
      <c r="M188" s="64">
        <f t="shared" si="14"/>
        <v>100</v>
      </c>
      <c r="N188" s="64">
        <f t="shared" si="14"/>
        <v>100</v>
      </c>
      <c r="O188" s="64">
        <f t="shared" si="14"/>
        <v>100</v>
      </c>
      <c r="P188" s="64">
        <f t="shared" si="14"/>
        <v>100.00000000000001</v>
      </c>
      <c r="Q188" s="64">
        <f t="shared" si="14"/>
        <v>100</v>
      </c>
      <c r="R188" s="64">
        <v>100</v>
      </c>
      <c r="S188" s="64">
        <v>100</v>
      </c>
      <c r="T188" s="64">
        <v>100</v>
      </c>
      <c r="U188" s="64">
        <v>100</v>
      </c>
    </row>
    <row r="190" spans="1:21" ht="18.75" customHeight="1" x14ac:dyDescent="0.15">
      <c r="A190" s="26" t="s">
        <v>159</v>
      </c>
    </row>
    <row r="191" spans="1:21" x14ac:dyDescent="0.15">
      <c r="A191" s="27"/>
      <c r="B191" s="28"/>
      <c r="C191" s="29" t="s">
        <v>192</v>
      </c>
      <c r="D191" s="29" t="s">
        <v>192</v>
      </c>
      <c r="E191" s="29" t="s">
        <v>190</v>
      </c>
      <c r="F191" s="29" t="s">
        <v>188</v>
      </c>
      <c r="G191" s="29" t="s">
        <v>184</v>
      </c>
      <c r="H191" s="29" t="s">
        <v>182</v>
      </c>
      <c r="I191" s="29" t="s">
        <v>180</v>
      </c>
      <c r="J191" s="29" t="s">
        <v>178</v>
      </c>
      <c r="K191" s="29" t="s">
        <v>170</v>
      </c>
      <c r="L191" s="29" t="s">
        <v>168</v>
      </c>
      <c r="M191" s="29" t="s">
        <v>165</v>
      </c>
      <c r="N191" s="29" t="s">
        <v>139</v>
      </c>
      <c r="O191" s="29" t="s">
        <v>121</v>
      </c>
      <c r="P191" s="29" t="s">
        <v>107</v>
      </c>
      <c r="Q191" s="29" t="s">
        <v>99</v>
      </c>
      <c r="R191" s="29" t="s">
        <v>5</v>
      </c>
      <c r="S191" s="29" t="s">
        <v>6</v>
      </c>
      <c r="T191" s="29" t="s">
        <v>7</v>
      </c>
      <c r="U191" s="29" t="s">
        <v>8</v>
      </c>
    </row>
    <row r="192" spans="1:21" x14ac:dyDescent="0.15">
      <c r="A192" s="31"/>
      <c r="B192" s="32"/>
      <c r="C192" s="33" t="s">
        <v>119</v>
      </c>
      <c r="D192" s="33" t="s">
        <v>9</v>
      </c>
      <c r="E192" s="33" t="s">
        <v>100</v>
      </c>
      <c r="F192" s="33" t="s">
        <v>9</v>
      </c>
      <c r="G192" s="33" t="s">
        <v>9</v>
      </c>
      <c r="H192" s="33" t="s">
        <v>9</v>
      </c>
      <c r="I192" s="33" t="s">
        <v>9</v>
      </c>
      <c r="J192" s="33" t="s">
        <v>9</v>
      </c>
      <c r="K192" s="33" t="s">
        <v>9</v>
      </c>
      <c r="L192" s="33" t="s">
        <v>9</v>
      </c>
      <c r="M192" s="34" t="s">
        <v>9</v>
      </c>
      <c r="N192" s="34" t="s">
        <v>9</v>
      </c>
      <c r="O192" s="34" t="s">
        <v>9</v>
      </c>
      <c r="P192" s="34" t="s">
        <v>9</v>
      </c>
      <c r="Q192" s="34" t="s">
        <v>9</v>
      </c>
      <c r="R192" s="34" t="s">
        <v>9</v>
      </c>
      <c r="S192" s="34" t="s">
        <v>9</v>
      </c>
      <c r="T192" s="34" t="s">
        <v>9</v>
      </c>
      <c r="U192" s="34" t="s">
        <v>9</v>
      </c>
    </row>
    <row r="193" spans="1:23" x14ac:dyDescent="0.15">
      <c r="A193" s="35" t="s">
        <v>160</v>
      </c>
      <c r="B193" s="36"/>
      <c r="C193" s="37">
        <v>129</v>
      </c>
      <c r="D193" s="74">
        <f>C193/$C$196*100</f>
        <v>50.988142292490124</v>
      </c>
      <c r="E193" s="74">
        <v>56.081081081081088</v>
      </c>
      <c r="F193" s="74">
        <v>75.576036866359445</v>
      </c>
      <c r="G193" s="37">
        <v>63.1</v>
      </c>
      <c r="H193" s="37">
        <v>68.5</v>
      </c>
      <c r="I193" s="37">
        <v>67.099999999999994</v>
      </c>
      <c r="J193" s="37">
        <v>65.599999999999994</v>
      </c>
      <c r="K193" s="37">
        <v>61.5</v>
      </c>
      <c r="L193" s="37">
        <v>65.599999999999994</v>
      </c>
      <c r="M193" s="39">
        <v>72.3</v>
      </c>
      <c r="N193" s="39">
        <v>63.3</v>
      </c>
      <c r="O193" s="39">
        <v>61.8</v>
      </c>
      <c r="P193" s="39">
        <v>57.8</v>
      </c>
      <c r="Q193" s="39">
        <v>59.7</v>
      </c>
      <c r="R193" s="39">
        <v>65.3</v>
      </c>
      <c r="S193" s="39">
        <v>67</v>
      </c>
      <c r="T193" s="39">
        <v>63.6</v>
      </c>
      <c r="U193" s="39">
        <v>50.3</v>
      </c>
    </row>
    <row r="194" spans="1:23" x14ac:dyDescent="0.15">
      <c r="A194" s="35" t="s">
        <v>161</v>
      </c>
      <c r="B194" s="36"/>
      <c r="C194" s="37">
        <v>86</v>
      </c>
      <c r="D194" s="74">
        <f t="shared" ref="D194:D195" si="15">C194/$C$196*100</f>
        <v>33.992094861660078</v>
      </c>
      <c r="E194" s="74">
        <v>22.635135135135133</v>
      </c>
      <c r="F194" s="74">
        <v>3.225806451612903</v>
      </c>
      <c r="G194" s="37">
        <v>24.2</v>
      </c>
      <c r="H194" s="37">
        <v>21.6</v>
      </c>
      <c r="I194" s="37">
        <v>19.8</v>
      </c>
      <c r="J194" s="37">
        <v>19.2</v>
      </c>
      <c r="K194" s="37">
        <v>21.6</v>
      </c>
      <c r="L194" s="37">
        <v>21.2</v>
      </c>
      <c r="M194" s="39">
        <v>16.899999999999999</v>
      </c>
      <c r="N194" s="39">
        <v>17.3</v>
      </c>
      <c r="O194" s="39">
        <v>21.1</v>
      </c>
      <c r="P194" s="39">
        <v>26.9</v>
      </c>
      <c r="Q194" s="39">
        <v>24.3</v>
      </c>
      <c r="R194" s="39">
        <v>20.6</v>
      </c>
      <c r="S194" s="39">
        <v>19.7</v>
      </c>
      <c r="T194" s="39">
        <v>19.3</v>
      </c>
      <c r="U194" s="39">
        <v>29</v>
      </c>
    </row>
    <row r="195" spans="1:23" x14ac:dyDescent="0.15">
      <c r="A195" s="35" t="s">
        <v>88</v>
      </c>
      <c r="B195" s="36"/>
      <c r="C195" s="37">
        <v>38</v>
      </c>
      <c r="D195" s="74">
        <f t="shared" si="15"/>
        <v>15.019762845849801</v>
      </c>
      <c r="E195" s="74">
        <v>21.283783783783782</v>
      </c>
      <c r="F195" s="74">
        <v>21.198156682027651</v>
      </c>
      <c r="G195" s="37">
        <v>12.7</v>
      </c>
      <c r="H195" s="37">
        <v>9.9</v>
      </c>
      <c r="I195" s="37">
        <v>13.1</v>
      </c>
      <c r="J195" s="37">
        <v>15.2</v>
      </c>
      <c r="K195" s="37">
        <v>16.899999999999999</v>
      </c>
      <c r="L195" s="37">
        <v>13.2</v>
      </c>
      <c r="M195" s="39">
        <v>10.8</v>
      </c>
      <c r="N195" s="39">
        <v>19.399999999999999</v>
      </c>
      <c r="O195" s="39">
        <v>17.100000000000001</v>
      </c>
      <c r="P195" s="39">
        <v>15.3</v>
      </c>
      <c r="Q195" s="39">
        <v>16</v>
      </c>
      <c r="R195" s="39">
        <v>14.1</v>
      </c>
      <c r="S195" s="39">
        <v>13.3</v>
      </c>
      <c r="T195" s="39">
        <v>17.100000000000001</v>
      </c>
      <c r="U195" s="39">
        <v>20.7</v>
      </c>
    </row>
    <row r="196" spans="1:23" x14ac:dyDescent="0.15">
      <c r="A196" s="167" t="s">
        <v>4</v>
      </c>
      <c r="B196" s="169"/>
      <c r="C196" s="46">
        <f t="shared" ref="C196:Q196" si="16">SUM(C193:C195)</f>
        <v>253</v>
      </c>
      <c r="D196" s="46">
        <f>SUM(D193:D195)</f>
        <v>100</v>
      </c>
      <c r="E196" s="46">
        <v>100</v>
      </c>
      <c r="F196" s="46">
        <v>100</v>
      </c>
      <c r="G196" s="46">
        <f>SUM(G193:G195)</f>
        <v>100</v>
      </c>
      <c r="H196" s="46">
        <f>SUM(H193:H195)</f>
        <v>100</v>
      </c>
      <c r="I196" s="46">
        <f>SUM(I193:I195)</f>
        <v>99.999999999999986</v>
      </c>
      <c r="J196" s="46">
        <f t="shared" si="16"/>
        <v>100</v>
      </c>
      <c r="K196" s="46">
        <f t="shared" si="16"/>
        <v>100</v>
      </c>
      <c r="L196" s="46">
        <f t="shared" si="16"/>
        <v>100</v>
      </c>
      <c r="M196" s="64">
        <f t="shared" si="16"/>
        <v>99.999999999999986</v>
      </c>
      <c r="N196" s="64">
        <f t="shared" si="16"/>
        <v>100</v>
      </c>
      <c r="O196" s="64">
        <f t="shared" si="16"/>
        <v>100</v>
      </c>
      <c r="P196" s="64">
        <f t="shared" si="16"/>
        <v>99.999999999999986</v>
      </c>
      <c r="Q196" s="64">
        <f t="shared" si="16"/>
        <v>100</v>
      </c>
      <c r="R196" s="64">
        <v>100</v>
      </c>
      <c r="S196" s="64">
        <v>100</v>
      </c>
      <c r="T196" s="64">
        <v>100</v>
      </c>
      <c r="U196" s="64">
        <v>100</v>
      </c>
    </row>
    <row r="198" spans="1:23" ht="18.75" customHeight="1" x14ac:dyDescent="0.15">
      <c r="A198" s="26" t="s">
        <v>147</v>
      </c>
    </row>
    <row r="199" spans="1:23" x14ac:dyDescent="0.15">
      <c r="A199" s="27"/>
      <c r="B199" s="40"/>
      <c r="C199" s="40"/>
      <c r="D199" s="28"/>
      <c r="E199" s="29" t="s">
        <v>192</v>
      </c>
      <c r="F199" s="29" t="s">
        <v>192</v>
      </c>
      <c r="G199" s="29" t="s">
        <v>190</v>
      </c>
      <c r="H199" s="29" t="s">
        <v>188</v>
      </c>
      <c r="I199" s="29" t="s">
        <v>184</v>
      </c>
      <c r="J199" s="29" t="s">
        <v>182</v>
      </c>
      <c r="K199" s="29" t="s">
        <v>180</v>
      </c>
      <c r="L199" s="29" t="s">
        <v>178</v>
      </c>
      <c r="M199" s="29" t="s">
        <v>170</v>
      </c>
      <c r="N199" s="29" t="s">
        <v>168</v>
      </c>
      <c r="O199" s="29" t="s">
        <v>165</v>
      </c>
      <c r="P199" s="29" t="s">
        <v>139</v>
      </c>
      <c r="Q199" s="29" t="s">
        <v>121</v>
      </c>
      <c r="R199" s="29" t="s">
        <v>107</v>
      </c>
      <c r="S199" s="29" t="s">
        <v>99</v>
      </c>
      <c r="T199" s="29" t="s">
        <v>5</v>
      </c>
      <c r="U199" s="29" t="s">
        <v>6</v>
      </c>
      <c r="V199" s="29" t="s">
        <v>7</v>
      </c>
      <c r="W199" s="55" t="s">
        <v>8</v>
      </c>
    </row>
    <row r="200" spans="1:23" x14ac:dyDescent="0.15">
      <c r="A200" s="164" t="s">
        <v>120</v>
      </c>
      <c r="B200" s="165"/>
      <c r="C200" s="165"/>
      <c r="D200" s="166"/>
      <c r="E200" s="33" t="s">
        <v>119</v>
      </c>
      <c r="F200" s="33" t="s">
        <v>9</v>
      </c>
      <c r="G200" s="33" t="s">
        <v>100</v>
      </c>
      <c r="H200" s="33" t="s">
        <v>9</v>
      </c>
      <c r="I200" s="33" t="s">
        <v>9</v>
      </c>
      <c r="J200" s="33" t="s">
        <v>9</v>
      </c>
      <c r="K200" s="33" t="s">
        <v>9</v>
      </c>
      <c r="L200" s="33" t="s">
        <v>9</v>
      </c>
      <c r="M200" s="33" t="s">
        <v>9</v>
      </c>
      <c r="N200" s="33" t="s">
        <v>9</v>
      </c>
      <c r="O200" s="34" t="s">
        <v>9</v>
      </c>
      <c r="P200" s="34" t="s">
        <v>9</v>
      </c>
      <c r="Q200" s="34" t="s">
        <v>9</v>
      </c>
      <c r="R200" s="34" t="s">
        <v>9</v>
      </c>
      <c r="S200" s="34" t="s">
        <v>9</v>
      </c>
      <c r="T200" s="34" t="s">
        <v>9</v>
      </c>
      <c r="U200" s="34" t="s">
        <v>9</v>
      </c>
      <c r="V200" s="34" t="s">
        <v>9</v>
      </c>
      <c r="W200" s="56" t="s">
        <v>9</v>
      </c>
    </row>
    <row r="201" spans="1:23" x14ac:dyDescent="0.15">
      <c r="A201" s="35" t="s">
        <v>71</v>
      </c>
      <c r="B201" s="42"/>
      <c r="C201" s="42"/>
      <c r="D201" s="36"/>
      <c r="E201" s="37">
        <v>94</v>
      </c>
      <c r="F201" s="74">
        <f>E201/$E$220*100</f>
        <v>37.00787401574803</v>
      </c>
      <c r="G201" s="74">
        <v>38.56655290102389</v>
      </c>
      <c r="H201" s="74">
        <v>3.225806451612903</v>
      </c>
      <c r="I201" s="37">
        <v>37.799999999999997</v>
      </c>
      <c r="J201" s="37">
        <v>37.9</v>
      </c>
      <c r="K201" s="37">
        <v>36.200000000000003</v>
      </c>
      <c r="L201" s="43">
        <v>36.1</v>
      </c>
      <c r="M201" s="43">
        <v>45.7</v>
      </c>
      <c r="N201" s="39">
        <v>45</v>
      </c>
      <c r="O201" s="39">
        <v>43.7</v>
      </c>
      <c r="P201" s="39">
        <v>51.6</v>
      </c>
      <c r="Q201" s="39">
        <v>43</v>
      </c>
      <c r="R201" s="39">
        <v>39.4</v>
      </c>
      <c r="S201" s="39">
        <v>40.1</v>
      </c>
      <c r="T201" s="39">
        <v>38.799999999999997</v>
      </c>
      <c r="U201" s="39">
        <v>38</v>
      </c>
      <c r="V201" s="39">
        <v>40.5</v>
      </c>
      <c r="W201" s="57">
        <v>35.799999999999997</v>
      </c>
    </row>
    <row r="202" spans="1:23" x14ac:dyDescent="0.15">
      <c r="A202" s="160" t="s">
        <v>72</v>
      </c>
      <c r="B202" s="161"/>
      <c r="C202" s="161"/>
      <c r="D202" s="162"/>
      <c r="E202" s="37">
        <v>13</v>
      </c>
      <c r="F202" s="74">
        <f t="shared" ref="F202:F219" si="17">E202/$E$220*100</f>
        <v>5.1181102362204722</v>
      </c>
      <c r="G202" s="74">
        <v>7.8498293515358366</v>
      </c>
      <c r="H202" s="74">
        <v>10.21505376344086</v>
      </c>
      <c r="I202" s="37">
        <v>9.1999999999999993</v>
      </c>
      <c r="J202" s="37">
        <v>6</v>
      </c>
      <c r="K202" s="37">
        <v>7.8</v>
      </c>
      <c r="L202" s="43">
        <v>10.7</v>
      </c>
      <c r="M202" s="43">
        <v>4.3</v>
      </c>
      <c r="N202" s="39">
        <v>9.1</v>
      </c>
      <c r="O202" s="39">
        <v>9.8000000000000007</v>
      </c>
      <c r="P202" s="39">
        <v>8.1</v>
      </c>
      <c r="Q202" s="39">
        <v>7.8</v>
      </c>
      <c r="R202" s="39">
        <v>9.8000000000000007</v>
      </c>
      <c r="S202" s="39">
        <v>12.4</v>
      </c>
      <c r="T202" s="39">
        <v>14.9</v>
      </c>
      <c r="U202" s="39">
        <v>11.8</v>
      </c>
      <c r="V202" s="39">
        <v>14.2</v>
      </c>
      <c r="W202" s="57">
        <v>14.4</v>
      </c>
    </row>
    <row r="203" spans="1:23" x14ac:dyDescent="0.15">
      <c r="A203" s="160" t="s">
        <v>73</v>
      </c>
      <c r="B203" s="161"/>
      <c r="C203" s="161"/>
      <c r="D203" s="162"/>
      <c r="E203" s="37">
        <v>35</v>
      </c>
      <c r="F203" s="74">
        <f t="shared" si="17"/>
        <v>13.779527559055119</v>
      </c>
      <c r="G203" s="74">
        <v>15.699658703071673</v>
      </c>
      <c r="H203" s="74">
        <v>21.50537634408602</v>
      </c>
      <c r="I203" s="37">
        <v>14.3</v>
      </c>
      <c r="J203" s="37">
        <v>13.5</v>
      </c>
      <c r="K203" s="37">
        <v>13.4</v>
      </c>
      <c r="L203" s="43">
        <v>15</v>
      </c>
      <c r="M203" s="43">
        <v>11.9</v>
      </c>
      <c r="N203" s="39">
        <v>8.1999999999999993</v>
      </c>
      <c r="O203" s="39">
        <v>11</v>
      </c>
      <c r="P203" s="39">
        <v>9.6</v>
      </c>
      <c r="Q203" s="39">
        <v>10</v>
      </c>
      <c r="R203" s="39">
        <v>11</v>
      </c>
      <c r="S203" s="39">
        <v>10</v>
      </c>
      <c r="T203" s="39">
        <v>11.8</v>
      </c>
      <c r="U203" s="39">
        <v>9.1</v>
      </c>
      <c r="V203" s="39">
        <v>13.9</v>
      </c>
      <c r="W203" s="57">
        <v>11.6</v>
      </c>
    </row>
    <row r="204" spans="1:23" x14ac:dyDescent="0.15">
      <c r="A204" s="160" t="s">
        <v>118</v>
      </c>
      <c r="B204" s="161"/>
      <c r="C204" s="161"/>
      <c r="D204" s="36"/>
      <c r="E204" s="37">
        <v>41</v>
      </c>
      <c r="F204" s="74">
        <f t="shared" si="17"/>
        <v>16.141732283464567</v>
      </c>
      <c r="G204" s="74">
        <v>17.064846416382252</v>
      </c>
      <c r="H204" s="74">
        <v>20.967741935483872</v>
      </c>
      <c r="I204" s="37">
        <v>14.3</v>
      </c>
      <c r="J204" s="37">
        <v>14.1</v>
      </c>
      <c r="K204" s="37">
        <v>14.5</v>
      </c>
      <c r="L204" s="43">
        <v>9.6</v>
      </c>
      <c r="M204" s="43">
        <v>10.8</v>
      </c>
      <c r="N204" s="39">
        <v>12.8</v>
      </c>
      <c r="O204" s="39">
        <v>8</v>
      </c>
      <c r="P204" s="39">
        <v>5.5</v>
      </c>
      <c r="Q204" s="39">
        <v>10.6</v>
      </c>
      <c r="R204" s="39">
        <v>10.7</v>
      </c>
      <c r="S204" s="39">
        <v>10.7</v>
      </c>
      <c r="T204" s="39">
        <v>6.6</v>
      </c>
      <c r="U204" s="39">
        <v>12.1</v>
      </c>
      <c r="V204" s="39">
        <v>7.1</v>
      </c>
      <c r="W204" s="57">
        <v>5.8</v>
      </c>
    </row>
    <row r="205" spans="1:23" x14ac:dyDescent="0.15">
      <c r="A205" s="160" t="s">
        <v>117</v>
      </c>
      <c r="B205" s="161"/>
      <c r="C205" s="161"/>
      <c r="D205" s="36"/>
      <c r="E205" s="37">
        <v>7</v>
      </c>
      <c r="F205" s="74">
        <f t="shared" si="17"/>
        <v>2.7559055118110236</v>
      </c>
      <c r="G205" s="74">
        <v>3.4129692832764507</v>
      </c>
      <c r="H205" s="74">
        <v>5.376344086021505</v>
      </c>
      <c r="I205" s="37">
        <v>4.8</v>
      </c>
      <c r="J205" s="37">
        <v>1.9</v>
      </c>
      <c r="K205" s="37">
        <v>2.5</v>
      </c>
      <c r="L205" s="43">
        <v>4.5</v>
      </c>
      <c r="M205" s="43">
        <v>2.5</v>
      </c>
      <c r="N205" s="39">
        <v>4.3</v>
      </c>
      <c r="O205" s="39">
        <v>2.8</v>
      </c>
      <c r="P205" s="39">
        <v>2.6</v>
      </c>
      <c r="Q205" s="39">
        <v>1.9</v>
      </c>
      <c r="R205" s="39">
        <v>3.6</v>
      </c>
      <c r="S205" s="39">
        <v>2.7</v>
      </c>
      <c r="T205" s="39">
        <v>2.2000000000000002</v>
      </c>
      <c r="U205" s="39">
        <v>3</v>
      </c>
      <c r="V205" s="39">
        <v>1.6</v>
      </c>
      <c r="W205" s="57">
        <v>3</v>
      </c>
    </row>
    <row r="206" spans="1:23" x14ac:dyDescent="0.15">
      <c r="A206" s="160" t="s">
        <v>116</v>
      </c>
      <c r="B206" s="161"/>
      <c r="C206" s="161"/>
      <c r="D206" s="36"/>
      <c r="E206" s="37">
        <v>3</v>
      </c>
      <c r="F206" s="74">
        <f t="shared" si="17"/>
        <v>1.1811023622047243</v>
      </c>
      <c r="G206" s="74">
        <v>0.68259385665529015</v>
      </c>
      <c r="H206" s="74">
        <v>0</v>
      </c>
      <c r="I206" s="37">
        <v>0.3</v>
      </c>
      <c r="J206" s="37">
        <v>1.9</v>
      </c>
      <c r="K206" s="37">
        <v>0.6</v>
      </c>
      <c r="L206" s="43">
        <v>0</v>
      </c>
      <c r="M206" s="43">
        <v>0.4</v>
      </c>
      <c r="N206" s="39">
        <v>0.6</v>
      </c>
      <c r="O206" s="39">
        <v>0.6</v>
      </c>
      <c r="P206" s="39">
        <v>0.9</v>
      </c>
      <c r="Q206" s="39">
        <v>0</v>
      </c>
      <c r="R206" s="39">
        <v>0.6</v>
      </c>
      <c r="S206" s="39">
        <v>0.7</v>
      </c>
      <c r="T206" s="39">
        <v>1.8</v>
      </c>
      <c r="U206" s="39">
        <v>0.6</v>
      </c>
      <c r="V206" s="39">
        <v>1.3</v>
      </c>
      <c r="W206" s="57">
        <v>1.5</v>
      </c>
    </row>
    <row r="207" spans="1:23" x14ac:dyDescent="0.15">
      <c r="A207" s="35" t="s">
        <v>115</v>
      </c>
      <c r="B207" s="42"/>
      <c r="C207" s="42"/>
      <c r="D207" s="36"/>
      <c r="E207" s="37">
        <v>3</v>
      </c>
      <c r="F207" s="74">
        <f t="shared" si="17"/>
        <v>1.1811023622047243</v>
      </c>
      <c r="G207" s="74">
        <v>0</v>
      </c>
      <c r="H207" s="74">
        <v>1.0752688172043012</v>
      </c>
      <c r="I207" s="37">
        <v>0</v>
      </c>
      <c r="J207" s="37">
        <v>0</v>
      </c>
      <c r="K207" s="37">
        <v>0</v>
      </c>
      <c r="L207" s="43">
        <v>0</v>
      </c>
      <c r="M207" s="43">
        <v>0.4</v>
      </c>
      <c r="N207" s="39">
        <v>0</v>
      </c>
      <c r="O207" s="39">
        <v>0.9</v>
      </c>
      <c r="P207" s="39">
        <v>0</v>
      </c>
      <c r="Q207" s="39">
        <v>0.6</v>
      </c>
      <c r="R207" s="39">
        <v>0</v>
      </c>
      <c r="S207" s="39">
        <v>0.7</v>
      </c>
      <c r="T207" s="39">
        <v>0</v>
      </c>
      <c r="U207" s="39">
        <v>0</v>
      </c>
      <c r="V207" s="39">
        <v>0.3</v>
      </c>
      <c r="W207" s="57">
        <v>1</v>
      </c>
    </row>
    <row r="208" spans="1:23" x14ac:dyDescent="0.15">
      <c r="A208" s="35" t="s">
        <v>114</v>
      </c>
      <c r="B208" s="42"/>
      <c r="C208" s="42"/>
      <c r="D208" s="36"/>
      <c r="E208" s="37">
        <v>3</v>
      </c>
      <c r="F208" s="74">
        <f t="shared" si="17"/>
        <v>1.1811023622047243</v>
      </c>
      <c r="G208" s="74">
        <v>0</v>
      </c>
      <c r="H208" s="74">
        <v>2.1505376344086025</v>
      </c>
      <c r="I208" s="37">
        <v>0</v>
      </c>
      <c r="J208" s="37">
        <v>1.3</v>
      </c>
      <c r="K208" s="37">
        <v>1.1000000000000001</v>
      </c>
      <c r="L208" s="43">
        <v>0</v>
      </c>
      <c r="M208" s="43">
        <v>0</v>
      </c>
      <c r="N208" s="39">
        <v>0</v>
      </c>
      <c r="O208" s="39">
        <v>0.3</v>
      </c>
      <c r="P208" s="39">
        <v>0.3</v>
      </c>
      <c r="Q208" s="39">
        <v>0.3</v>
      </c>
      <c r="R208" s="39">
        <v>0.6</v>
      </c>
      <c r="S208" s="39">
        <v>0.3</v>
      </c>
      <c r="T208" s="39">
        <v>0.7</v>
      </c>
      <c r="U208" s="39">
        <v>0.8</v>
      </c>
      <c r="V208" s="39">
        <v>0.3</v>
      </c>
      <c r="W208" s="57">
        <v>1.3</v>
      </c>
    </row>
    <row r="209" spans="1:23" x14ac:dyDescent="0.15">
      <c r="A209" s="160" t="s">
        <v>163</v>
      </c>
      <c r="B209" s="161"/>
      <c r="C209" s="161"/>
      <c r="D209" s="36"/>
      <c r="E209" s="37">
        <v>4</v>
      </c>
      <c r="F209" s="74">
        <f t="shared" si="17"/>
        <v>1.5748031496062991</v>
      </c>
      <c r="G209" s="74">
        <v>1.3651877133105803</v>
      </c>
      <c r="H209" s="74">
        <v>1.6129032258064515</v>
      </c>
      <c r="I209" s="37">
        <v>1.6</v>
      </c>
      <c r="J209" s="37">
        <v>1.6</v>
      </c>
      <c r="K209" s="37">
        <v>2.2000000000000002</v>
      </c>
      <c r="L209" s="43">
        <v>1.6</v>
      </c>
      <c r="M209" s="43">
        <v>3.6</v>
      </c>
      <c r="N209" s="39">
        <v>0.6</v>
      </c>
      <c r="O209" s="39">
        <v>2.4</v>
      </c>
      <c r="P209" s="39">
        <v>2.9</v>
      </c>
      <c r="Q209" s="39">
        <v>2.8</v>
      </c>
      <c r="R209" s="39">
        <v>4.8</v>
      </c>
      <c r="S209" s="39">
        <v>1.7</v>
      </c>
      <c r="T209" s="39">
        <v>3.1</v>
      </c>
      <c r="U209" s="39">
        <v>3.6</v>
      </c>
      <c r="V209" s="39">
        <v>2.9</v>
      </c>
      <c r="W209" s="57">
        <v>3.5</v>
      </c>
    </row>
    <row r="210" spans="1:23" x14ac:dyDescent="0.15">
      <c r="A210" s="59" t="s">
        <v>162</v>
      </c>
      <c r="B210" s="60"/>
      <c r="C210" s="60"/>
      <c r="D210" s="36"/>
      <c r="E210" s="37">
        <v>0</v>
      </c>
      <c r="F210" s="74">
        <f t="shared" si="17"/>
        <v>0</v>
      </c>
      <c r="G210" s="74">
        <v>0.68259385665529015</v>
      </c>
      <c r="H210" s="74">
        <v>0</v>
      </c>
      <c r="I210" s="37">
        <v>0</v>
      </c>
      <c r="J210" s="37">
        <v>1.6</v>
      </c>
      <c r="K210" s="37">
        <v>0.6</v>
      </c>
      <c r="L210" s="43">
        <v>0.8</v>
      </c>
      <c r="M210" s="43">
        <v>0.4</v>
      </c>
      <c r="N210" s="39">
        <v>0</v>
      </c>
      <c r="O210" s="39">
        <v>0</v>
      </c>
      <c r="P210" s="39">
        <v>0.3</v>
      </c>
      <c r="Q210" s="39">
        <v>0</v>
      </c>
      <c r="R210" s="39">
        <v>0</v>
      </c>
      <c r="S210" s="39">
        <v>0</v>
      </c>
      <c r="T210" s="39">
        <v>0</v>
      </c>
      <c r="U210" s="39">
        <v>0</v>
      </c>
      <c r="V210" s="39">
        <v>0</v>
      </c>
      <c r="W210" s="39">
        <v>0</v>
      </c>
    </row>
    <row r="211" spans="1:23" x14ac:dyDescent="0.15">
      <c r="A211" s="160" t="s">
        <v>111</v>
      </c>
      <c r="B211" s="161"/>
      <c r="C211" s="161"/>
      <c r="D211" s="36"/>
      <c r="E211" s="37">
        <v>1</v>
      </c>
      <c r="F211" s="74">
        <f t="shared" si="17"/>
        <v>0.39370078740157477</v>
      </c>
      <c r="G211" s="74">
        <v>0.34129692832764508</v>
      </c>
      <c r="H211" s="74">
        <v>2.6881720430107525</v>
      </c>
      <c r="I211" s="37">
        <v>1.6</v>
      </c>
      <c r="J211" s="37">
        <v>1.9</v>
      </c>
      <c r="K211" s="37">
        <v>0.8</v>
      </c>
      <c r="L211" s="43">
        <v>0.5</v>
      </c>
      <c r="M211" s="43">
        <v>0</v>
      </c>
      <c r="N211" s="39">
        <v>0.6</v>
      </c>
      <c r="O211" s="39">
        <v>0.6</v>
      </c>
      <c r="P211" s="39">
        <v>1.4</v>
      </c>
      <c r="Q211" s="39">
        <v>0.9</v>
      </c>
      <c r="R211" s="39">
        <v>0</v>
      </c>
      <c r="S211" s="39">
        <v>0</v>
      </c>
      <c r="T211" s="39">
        <v>0</v>
      </c>
      <c r="U211" s="39">
        <v>0</v>
      </c>
      <c r="V211" s="39">
        <v>0</v>
      </c>
      <c r="W211" s="39">
        <v>0</v>
      </c>
    </row>
    <row r="212" spans="1:23" x14ac:dyDescent="0.15">
      <c r="A212" s="160" t="s">
        <v>80</v>
      </c>
      <c r="B212" s="161"/>
      <c r="C212" s="161"/>
      <c r="D212" s="36"/>
      <c r="E212" s="37">
        <v>9</v>
      </c>
      <c r="F212" s="74">
        <f t="shared" si="17"/>
        <v>3.5433070866141732</v>
      </c>
      <c r="G212" s="74">
        <v>4.7781569965870307</v>
      </c>
      <c r="H212" s="74">
        <v>10.75268817204301</v>
      </c>
      <c r="I212" s="37">
        <v>5.7</v>
      </c>
      <c r="J212" s="37">
        <v>7.2</v>
      </c>
      <c r="K212" s="37">
        <v>7.5</v>
      </c>
      <c r="L212" s="43">
        <v>8</v>
      </c>
      <c r="M212" s="43">
        <v>5.4</v>
      </c>
      <c r="N212" s="39">
        <v>4.3</v>
      </c>
      <c r="O212" s="39">
        <v>5.8</v>
      </c>
      <c r="P212" s="39">
        <v>5.2</v>
      </c>
      <c r="Q212" s="39">
        <v>9.3000000000000007</v>
      </c>
      <c r="R212" s="39">
        <v>8.1</v>
      </c>
      <c r="S212" s="39">
        <v>8</v>
      </c>
      <c r="T212" s="39">
        <v>8.6999999999999993</v>
      </c>
      <c r="U212" s="39">
        <v>6.1</v>
      </c>
      <c r="V212" s="39">
        <v>6.8</v>
      </c>
      <c r="W212" s="57">
        <v>8.8000000000000007</v>
      </c>
    </row>
    <row r="213" spans="1:23" x14ac:dyDescent="0.15">
      <c r="A213" s="35" t="s">
        <v>81</v>
      </c>
      <c r="B213" s="42"/>
      <c r="C213" s="42"/>
      <c r="D213" s="36"/>
      <c r="E213" s="37">
        <v>14</v>
      </c>
      <c r="F213" s="74">
        <f t="shared" si="17"/>
        <v>5.5118110236220472</v>
      </c>
      <c r="G213" s="74">
        <v>3.7542662116040959</v>
      </c>
      <c r="H213" s="74">
        <v>7.5268817204301079</v>
      </c>
      <c r="I213" s="37">
        <v>3.5</v>
      </c>
      <c r="J213" s="37">
        <v>3.1</v>
      </c>
      <c r="K213" s="37">
        <v>3.3</v>
      </c>
      <c r="L213" s="43">
        <v>1.9</v>
      </c>
      <c r="M213" s="43">
        <v>4</v>
      </c>
      <c r="N213" s="39">
        <v>5.2</v>
      </c>
      <c r="O213" s="39">
        <v>4.5999999999999996</v>
      </c>
      <c r="P213" s="39">
        <v>4.5999999999999996</v>
      </c>
      <c r="Q213" s="39">
        <v>3.1</v>
      </c>
      <c r="R213" s="39">
        <v>3.9</v>
      </c>
      <c r="S213" s="39">
        <v>5.4</v>
      </c>
      <c r="T213" s="39">
        <v>2.4</v>
      </c>
      <c r="U213" s="39">
        <v>4.0999999999999996</v>
      </c>
      <c r="V213" s="39">
        <v>4.2</v>
      </c>
      <c r="W213" s="57">
        <v>3.8</v>
      </c>
    </row>
    <row r="214" spans="1:23" x14ac:dyDescent="0.15">
      <c r="A214" s="35" t="s">
        <v>82</v>
      </c>
      <c r="B214" s="42"/>
      <c r="C214" s="42"/>
      <c r="D214" s="36"/>
      <c r="E214" s="37">
        <v>8</v>
      </c>
      <c r="F214" s="74">
        <f t="shared" si="17"/>
        <v>3.1496062992125982</v>
      </c>
      <c r="G214" s="74">
        <v>2.7303754266211606</v>
      </c>
      <c r="H214" s="74">
        <v>2.1505376344086025</v>
      </c>
      <c r="I214" s="37">
        <v>1.6</v>
      </c>
      <c r="J214" s="37">
        <v>2.2000000000000002</v>
      </c>
      <c r="K214" s="37">
        <v>1.9</v>
      </c>
      <c r="L214" s="43">
        <v>4.8</v>
      </c>
      <c r="M214" s="43">
        <v>3.2</v>
      </c>
      <c r="N214" s="39">
        <v>3.3</v>
      </c>
      <c r="O214" s="39">
        <v>2.8</v>
      </c>
      <c r="P214" s="39">
        <v>1.2</v>
      </c>
      <c r="Q214" s="39">
        <v>3.1</v>
      </c>
      <c r="R214" s="39">
        <v>2.1</v>
      </c>
      <c r="S214" s="39">
        <v>1.7</v>
      </c>
      <c r="T214" s="39">
        <v>1.8</v>
      </c>
      <c r="U214" s="39">
        <v>3.9</v>
      </c>
      <c r="V214" s="39">
        <v>0.5</v>
      </c>
      <c r="W214" s="57">
        <v>2</v>
      </c>
    </row>
    <row r="215" spans="1:23" x14ac:dyDescent="0.15">
      <c r="A215" s="35" t="s">
        <v>83</v>
      </c>
      <c r="B215" s="42"/>
      <c r="C215" s="42"/>
      <c r="D215" s="36"/>
      <c r="E215" s="37">
        <v>12</v>
      </c>
      <c r="F215" s="74">
        <f t="shared" si="17"/>
        <v>4.7244094488188972</v>
      </c>
      <c r="G215" s="74">
        <v>2.7303754266211606</v>
      </c>
      <c r="H215" s="74">
        <v>1.6129032258064515</v>
      </c>
      <c r="I215" s="37">
        <v>2.2000000000000002</v>
      </c>
      <c r="J215" s="37">
        <v>2.2000000000000002</v>
      </c>
      <c r="K215" s="37">
        <v>5.6</v>
      </c>
      <c r="L215" s="43">
        <v>3.5</v>
      </c>
      <c r="M215" s="43">
        <v>4.3</v>
      </c>
      <c r="N215" s="39">
        <v>2.7</v>
      </c>
      <c r="O215" s="39">
        <v>3.7</v>
      </c>
      <c r="P215" s="39">
        <v>4.3</v>
      </c>
      <c r="Q215" s="39">
        <v>5</v>
      </c>
      <c r="R215" s="39">
        <v>2.4</v>
      </c>
      <c r="S215" s="39">
        <v>3.3</v>
      </c>
      <c r="T215" s="39">
        <v>3.1</v>
      </c>
      <c r="U215" s="39">
        <v>2.2000000000000002</v>
      </c>
      <c r="V215" s="39">
        <v>2.9</v>
      </c>
      <c r="W215" s="57">
        <v>3.8</v>
      </c>
    </row>
    <row r="216" spans="1:23" x14ac:dyDescent="0.15">
      <c r="A216" s="160" t="s">
        <v>110</v>
      </c>
      <c r="B216" s="161"/>
      <c r="C216" s="161"/>
      <c r="D216" s="36"/>
      <c r="E216" s="37">
        <v>3</v>
      </c>
      <c r="F216" s="74">
        <f t="shared" si="17"/>
        <v>1.1811023622047243</v>
      </c>
      <c r="G216" s="74">
        <v>0</v>
      </c>
      <c r="H216" s="74">
        <v>5.376344086021505</v>
      </c>
      <c r="I216" s="37">
        <v>1.6</v>
      </c>
      <c r="J216" s="37">
        <v>1.6</v>
      </c>
      <c r="K216" s="37">
        <v>1.4</v>
      </c>
      <c r="L216" s="43">
        <v>2.7</v>
      </c>
      <c r="M216" s="43">
        <v>3.2</v>
      </c>
      <c r="N216" s="39">
        <v>2.7</v>
      </c>
      <c r="O216" s="39">
        <v>2.4</v>
      </c>
      <c r="P216" s="39">
        <v>1.2</v>
      </c>
      <c r="Q216" s="39">
        <v>0.9</v>
      </c>
      <c r="R216" s="39">
        <v>1.8</v>
      </c>
      <c r="S216" s="39">
        <v>1</v>
      </c>
      <c r="T216" s="39">
        <v>2.2000000000000002</v>
      </c>
      <c r="U216" s="39">
        <v>2.8</v>
      </c>
      <c r="V216" s="39">
        <v>1.3</v>
      </c>
      <c r="W216" s="57">
        <v>1.5</v>
      </c>
    </row>
    <row r="217" spans="1:23" x14ac:dyDescent="0.15">
      <c r="A217" s="160" t="s">
        <v>85</v>
      </c>
      <c r="B217" s="161"/>
      <c r="C217" s="161"/>
      <c r="D217" s="36"/>
      <c r="E217" s="37">
        <v>0</v>
      </c>
      <c r="F217" s="74">
        <f t="shared" si="17"/>
        <v>0</v>
      </c>
      <c r="G217" s="74">
        <v>0.34129692832764508</v>
      </c>
      <c r="H217" s="74">
        <v>1.6129032258064515</v>
      </c>
      <c r="I217" s="37">
        <v>1</v>
      </c>
      <c r="J217" s="37">
        <v>0.6</v>
      </c>
      <c r="K217" s="37">
        <v>0</v>
      </c>
      <c r="L217" s="43">
        <v>0.3</v>
      </c>
      <c r="M217" s="43">
        <v>0</v>
      </c>
      <c r="N217" s="39">
        <v>0.3</v>
      </c>
      <c r="O217" s="39">
        <v>0.6</v>
      </c>
      <c r="P217" s="39">
        <v>0</v>
      </c>
      <c r="Q217" s="39">
        <v>0.6</v>
      </c>
      <c r="R217" s="39">
        <v>0.3</v>
      </c>
      <c r="S217" s="39">
        <v>0</v>
      </c>
      <c r="T217" s="39">
        <v>0</v>
      </c>
      <c r="U217" s="39">
        <v>0.6</v>
      </c>
      <c r="V217" s="39">
        <v>0.3</v>
      </c>
      <c r="W217" s="57">
        <v>0.3</v>
      </c>
    </row>
    <row r="218" spans="1:23" x14ac:dyDescent="0.15">
      <c r="A218" s="160" t="s">
        <v>86</v>
      </c>
      <c r="B218" s="161"/>
      <c r="C218" s="161"/>
      <c r="D218" s="162"/>
      <c r="E218" s="37">
        <v>1</v>
      </c>
      <c r="F218" s="74">
        <f t="shared" si="17"/>
        <v>0.39370078740157477</v>
      </c>
      <c r="G218" s="74">
        <v>0</v>
      </c>
      <c r="H218" s="74">
        <v>0.53763440860215062</v>
      </c>
      <c r="I218" s="37">
        <v>0</v>
      </c>
      <c r="J218" s="37">
        <v>0</v>
      </c>
      <c r="K218" s="37">
        <v>0.3</v>
      </c>
      <c r="L218" s="43">
        <v>0</v>
      </c>
      <c r="M218" s="43">
        <v>0</v>
      </c>
      <c r="N218" s="39">
        <v>0</v>
      </c>
      <c r="O218" s="39">
        <v>0</v>
      </c>
      <c r="P218" s="39">
        <v>0</v>
      </c>
      <c r="Q218" s="39">
        <v>0</v>
      </c>
      <c r="R218" s="39">
        <v>0</v>
      </c>
      <c r="S218" s="39">
        <v>0</v>
      </c>
      <c r="T218" s="39">
        <v>0</v>
      </c>
      <c r="U218" s="39">
        <v>0.3</v>
      </c>
      <c r="V218" s="39">
        <v>0.3</v>
      </c>
      <c r="W218" s="57">
        <v>0</v>
      </c>
    </row>
    <row r="219" spans="1:23" x14ac:dyDescent="0.15">
      <c r="A219" s="35" t="s">
        <v>19</v>
      </c>
      <c r="B219" s="42"/>
      <c r="C219" s="42"/>
      <c r="D219" s="36"/>
      <c r="E219" s="37">
        <v>3</v>
      </c>
      <c r="F219" s="74">
        <f t="shared" si="17"/>
        <v>1.1811023622047243</v>
      </c>
      <c r="G219" s="74">
        <v>0</v>
      </c>
      <c r="H219" s="74">
        <v>1.6129032258064515</v>
      </c>
      <c r="I219" s="37">
        <v>0.6</v>
      </c>
      <c r="J219" s="37">
        <v>1.6</v>
      </c>
      <c r="K219" s="37">
        <v>0.3</v>
      </c>
      <c r="L219" s="43">
        <v>0</v>
      </c>
      <c r="M219" s="43">
        <v>0</v>
      </c>
      <c r="N219" s="39">
        <v>0.3</v>
      </c>
      <c r="O219" s="39">
        <v>0</v>
      </c>
      <c r="P219" s="39">
        <v>0.3</v>
      </c>
      <c r="Q219" s="39">
        <v>0</v>
      </c>
      <c r="R219" s="39">
        <v>0.9</v>
      </c>
      <c r="S219" s="39">
        <v>1.3</v>
      </c>
      <c r="T219" s="39">
        <v>2.4</v>
      </c>
      <c r="U219" s="39">
        <v>1.1000000000000001</v>
      </c>
      <c r="V219" s="39">
        <v>1.6</v>
      </c>
      <c r="W219" s="57">
        <v>2</v>
      </c>
    </row>
    <row r="220" spans="1:23" x14ac:dyDescent="0.15">
      <c r="A220" s="167" t="s">
        <v>4</v>
      </c>
      <c r="B220" s="168"/>
      <c r="C220" s="168"/>
      <c r="D220" s="169"/>
      <c r="E220" s="58">
        <f t="shared" ref="E220:S220" si="18">SUM(E201:E219)</f>
        <v>254</v>
      </c>
      <c r="F220" s="58">
        <f>SUM(F201:F219)</f>
        <v>100</v>
      </c>
      <c r="G220" s="58">
        <v>100.00000000000001</v>
      </c>
      <c r="H220" s="58">
        <v>99.999999999999986</v>
      </c>
      <c r="I220" s="58">
        <f>SUM(I201:I219)</f>
        <v>100.09999999999997</v>
      </c>
      <c r="J220" s="58">
        <f>SUM(J201:J219)</f>
        <v>100.19999999999999</v>
      </c>
      <c r="K220" s="58">
        <f>SUM(K201:K219)</f>
        <v>99.999999999999986</v>
      </c>
      <c r="L220" s="58">
        <f t="shared" si="18"/>
        <v>99.999999999999986</v>
      </c>
      <c r="M220" s="58">
        <f t="shared" si="18"/>
        <v>100.10000000000002</v>
      </c>
      <c r="N220" s="58">
        <f t="shared" si="18"/>
        <v>99.999999999999972</v>
      </c>
      <c r="O220" s="58">
        <f t="shared" si="18"/>
        <v>99.999999999999986</v>
      </c>
      <c r="P220" s="54">
        <f t="shared" si="18"/>
        <v>100</v>
      </c>
      <c r="Q220" s="54">
        <f t="shared" si="18"/>
        <v>99.899999999999977</v>
      </c>
      <c r="R220" s="54">
        <f t="shared" si="18"/>
        <v>99.999999999999986</v>
      </c>
      <c r="S220" s="54">
        <f t="shared" si="18"/>
        <v>100.00000000000001</v>
      </c>
      <c r="T220" s="54">
        <v>100</v>
      </c>
      <c r="U220" s="54">
        <v>100</v>
      </c>
      <c r="V220" s="54">
        <v>100</v>
      </c>
      <c r="W220" s="67">
        <v>100</v>
      </c>
    </row>
    <row r="222" spans="1:23" x14ac:dyDescent="0.15">
      <c r="A222" s="163" t="s">
        <v>109</v>
      </c>
      <c r="B222" s="163"/>
      <c r="C222" s="163"/>
      <c r="D222" s="163"/>
      <c r="E222" s="163"/>
      <c r="F222" s="163"/>
      <c r="G222" s="163"/>
      <c r="H222" s="163"/>
      <c r="I222" s="163"/>
      <c r="J222" s="163"/>
      <c r="K222" s="163"/>
      <c r="L222" s="163"/>
    </row>
    <row r="223" spans="1:23" x14ac:dyDescent="0.15">
      <c r="A223" s="26" t="s">
        <v>186</v>
      </c>
    </row>
    <row r="224" spans="1:23" x14ac:dyDescent="0.15">
      <c r="A224" s="26" t="s">
        <v>193</v>
      </c>
    </row>
  </sheetData>
  <mergeCells count="44">
    <mergeCell ref="A220:D220"/>
    <mergeCell ref="A222:L222"/>
    <mergeCell ref="A209:C209"/>
    <mergeCell ref="A211:C211"/>
    <mergeCell ref="A212:C212"/>
    <mergeCell ref="A216:C216"/>
    <mergeCell ref="A217:C217"/>
    <mergeCell ref="A218:D218"/>
    <mergeCell ref="A206:C206"/>
    <mergeCell ref="A177:B177"/>
    <mergeCell ref="A179:B179"/>
    <mergeCell ref="A184:B184"/>
    <mergeCell ref="A185:B185"/>
    <mergeCell ref="A188:B188"/>
    <mergeCell ref="A196:B196"/>
    <mergeCell ref="A200:D200"/>
    <mergeCell ref="A202:D202"/>
    <mergeCell ref="A203:D203"/>
    <mergeCell ref="A204:C204"/>
    <mergeCell ref="A205:C205"/>
    <mergeCell ref="A168:E168"/>
    <mergeCell ref="A91:B91"/>
    <mergeCell ref="A92:B92"/>
    <mergeCell ref="A98:C98"/>
    <mergeCell ref="A99:C99"/>
    <mergeCell ref="A100:C100"/>
    <mergeCell ref="A101:C101"/>
    <mergeCell ref="A103:C103"/>
    <mergeCell ref="A108:D108"/>
    <mergeCell ref="A116:C116"/>
    <mergeCell ref="A132:D132"/>
    <mergeCell ref="A140:C140"/>
    <mergeCell ref="A88:B88"/>
    <mergeCell ref="A1:M1"/>
    <mergeCell ref="A10:B10"/>
    <mergeCell ref="A15:B15"/>
    <mergeCell ref="A16:B16"/>
    <mergeCell ref="A17:B17"/>
    <mergeCell ref="A20:B20"/>
    <mergeCell ref="A25:B25"/>
    <mergeCell ref="A41:B41"/>
    <mergeCell ref="A81:E81"/>
    <mergeCell ref="A86:B86"/>
    <mergeCell ref="A87:B87"/>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224"/>
  <sheetViews>
    <sheetView workbookViewId="0">
      <selection activeCell="A222" sqref="A222:L222"/>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22" x14ac:dyDescent="0.15">
      <c r="A1" s="159" t="s">
        <v>195</v>
      </c>
      <c r="B1" s="159"/>
      <c r="C1" s="159"/>
      <c r="D1" s="159"/>
      <c r="E1" s="159"/>
      <c r="F1" s="159"/>
      <c r="G1" s="159"/>
      <c r="H1" s="159"/>
      <c r="I1" s="159"/>
      <c r="J1" s="159"/>
      <c r="K1" s="159"/>
      <c r="L1" s="159"/>
      <c r="M1" s="159"/>
    </row>
    <row r="3" spans="1:22" ht="18.75" customHeight="1" x14ac:dyDescent="0.15">
      <c r="A3" s="26" t="s">
        <v>148</v>
      </c>
    </row>
    <row r="4" spans="1:22" x14ac:dyDescent="0.15">
      <c r="A4" s="27"/>
      <c r="B4" s="28"/>
      <c r="C4" s="55" t="s">
        <v>194</v>
      </c>
      <c r="D4" s="55" t="s">
        <v>194</v>
      </c>
      <c r="E4" s="29" t="s">
        <v>192</v>
      </c>
      <c r="F4" s="29" t="s">
        <v>190</v>
      </c>
      <c r="G4" s="29" t="s">
        <v>188</v>
      </c>
      <c r="H4" s="29" t="s">
        <v>184</v>
      </c>
      <c r="I4" s="29" t="s">
        <v>182</v>
      </c>
      <c r="J4" s="29" t="s">
        <v>180</v>
      </c>
      <c r="K4" s="29" t="s">
        <v>178</v>
      </c>
      <c r="L4" s="29" t="s">
        <v>170</v>
      </c>
      <c r="M4" s="29" t="s">
        <v>168</v>
      </c>
      <c r="N4" s="29" t="s">
        <v>165</v>
      </c>
      <c r="O4" s="29" t="s">
        <v>139</v>
      </c>
      <c r="P4" s="29" t="s">
        <v>121</v>
      </c>
      <c r="Q4" s="29" t="s">
        <v>107</v>
      </c>
      <c r="R4" s="29" t="s">
        <v>99</v>
      </c>
      <c r="S4" s="29" t="s">
        <v>5</v>
      </c>
      <c r="T4" s="29" t="s">
        <v>6</v>
      </c>
      <c r="U4" s="29" t="s">
        <v>7</v>
      </c>
      <c r="V4" s="29" t="s">
        <v>8</v>
      </c>
    </row>
    <row r="5" spans="1:22" x14ac:dyDescent="0.15">
      <c r="A5" s="31"/>
      <c r="B5" s="32"/>
      <c r="C5" s="33" t="s">
        <v>119</v>
      </c>
      <c r="D5" s="33" t="s">
        <v>9</v>
      </c>
      <c r="E5" s="33" t="s">
        <v>9</v>
      </c>
      <c r="F5" s="33" t="s">
        <v>9</v>
      </c>
      <c r="G5" s="33" t="s">
        <v>9</v>
      </c>
      <c r="H5" s="33" t="s">
        <v>9</v>
      </c>
      <c r="I5" s="33" t="s">
        <v>9</v>
      </c>
      <c r="J5" s="33" t="s">
        <v>9</v>
      </c>
      <c r="K5" s="33" t="s">
        <v>9</v>
      </c>
      <c r="L5" s="33" t="s">
        <v>9</v>
      </c>
      <c r="M5" s="33" t="s">
        <v>9</v>
      </c>
      <c r="N5" s="34" t="s">
        <v>9</v>
      </c>
      <c r="O5" s="34" t="s">
        <v>9</v>
      </c>
      <c r="P5" s="34" t="s">
        <v>9</v>
      </c>
      <c r="Q5" s="34" t="s">
        <v>9</v>
      </c>
      <c r="R5" s="34" t="s">
        <v>9</v>
      </c>
      <c r="S5" s="34" t="s">
        <v>9</v>
      </c>
      <c r="T5" s="34" t="s">
        <v>9</v>
      </c>
      <c r="U5" s="34" t="s">
        <v>9</v>
      </c>
      <c r="V5" s="34" t="s">
        <v>9</v>
      </c>
    </row>
    <row r="6" spans="1:22" x14ac:dyDescent="0.15">
      <c r="A6" s="35" t="s">
        <v>10</v>
      </c>
      <c r="B6" s="36"/>
      <c r="C6" s="105">
        <v>47</v>
      </c>
      <c r="D6" s="107">
        <f>$C6/$C$10*100</f>
        <v>20.171673819742487</v>
      </c>
      <c r="E6" s="74">
        <v>24.313725490196077</v>
      </c>
      <c r="F6" s="74">
        <v>18.394648829431436</v>
      </c>
      <c r="G6" s="74">
        <v>38.659793814432994</v>
      </c>
      <c r="H6" s="37">
        <v>18.5</v>
      </c>
      <c r="I6" s="37">
        <v>25.9</v>
      </c>
      <c r="J6" s="37">
        <v>18.399999999999999</v>
      </c>
      <c r="K6" s="43">
        <v>20.3</v>
      </c>
      <c r="L6" s="43">
        <v>22.1</v>
      </c>
      <c r="M6" s="68">
        <v>24.6</v>
      </c>
      <c r="N6" s="39">
        <v>14.9</v>
      </c>
      <c r="O6" s="39">
        <v>22.4</v>
      </c>
      <c r="P6" s="39">
        <v>33.799999999999997</v>
      </c>
      <c r="Q6" s="39">
        <v>19.600000000000001</v>
      </c>
      <c r="R6" s="39">
        <v>29</v>
      </c>
      <c r="S6" s="39">
        <v>27.2</v>
      </c>
      <c r="T6" s="39">
        <v>22.3</v>
      </c>
      <c r="U6" s="39">
        <v>22.9</v>
      </c>
      <c r="V6" s="39">
        <v>18.100000000000001</v>
      </c>
    </row>
    <row r="7" spans="1:22" x14ac:dyDescent="0.15">
      <c r="A7" s="35" t="s">
        <v>140</v>
      </c>
      <c r="B7" s="36"/>
      <c r="C7" s="105">
        <v>61</v>
      </c>
      <c r="D7" s="107">
        <f t="shared" ref="D7:D9" si="0">$C7/$C$10*100</f>
        <v>26.180257510729614</v>
      </c>
      <c r="E7" s="74">
        <v>20.784313725490197</v>
      </c>
      <c r="F7" s="74">
        <v>16.387959866220736</v>
      </c>
      <c r="G7" s="74">
        <v>24.226804123711339</v>
      </c>
      <c r="H7" s="37">
        <v>26.1</v>
      </c>
      <c r="I7" s="37">
        <v>14.3</v>
      </c>
      <c r="J7" s="37">
        <v>28.7</v>
      </c>
      <c r="K7" s="43">
        <v>20.5</v>
      </c>
      <c r="L7" s="43">
        <v>23.6</v>
      </c>
      <c r="M7" s="68">
        <v>24.9</v>
      </c>
      <c r="N7" s="39">
        <v>28.3</v>
      </c>
      <c r="O7" s="39">
        <v>23.3</v>
      </c>
      <c r="P7" s="39">
        <v>22.2</v>
      </c>
      <c r="Q7" s="39">
        <v>28.2</v>
      </c>
      <c r="R7" s="39">
        <v>24</v>
      </c>
      <c r="S7" s="39">
        <v>21.3</v>
      </c>
      <c r="T7" s="39">
        <v>22.3</v>
      </c>
      <c r="U7" s="39">
        <v>25.2</v>
      </c>
      <c r="V7" s="39">
        <v>27.5</v>
      </c>
    </row>
    <row r="8" spans="1:22" x14ac:dyDescent="0.15">
      <c r="A8" s="35" t="s">
        <v>12</v>
      </c>
      <c r="B8" s="36"/>
      <c r="C8" s="105">
        <v>77</v>
      </c>
      <c r="D8" s="107">
        <f t="shared" si="0"/>
        <v>33.047210300429185</v>
      </c>
      <c r="E8" s="74">
        <v>33.725490196078432</v>
      </c>
      <c r="F8" s="74">
        <v>34.448160535117054</v>
      </c>
      <c r="G8" s="74">
        <v>3.0927835051546393</v>
      </c>
      <c r="H8" s="37">
        <v>27.4</v>
      </c>
      <c r="I8" s="37">
        <v>33.299999999999997</v>
      </c>
      <c r="J8" s="37">
        <v>25.9</v>
      </c>
      <c r="K8" s="43">
        <v>30.1</v>
      </c>
      <c r="L8" s="43">
        <v>28.9</v>
      </c>
      <c r="M8" s="68">
        <v>26.2</v>
      </c>
      <c r="N8" s="39">
        <v>24.9</v>
      </c>
      <c r="O8" s="39">
        <v>29.3</v>
      </c>
      <c r="P8" s="39">
        <v>18.2</v>
      </c>
      <c r="Q8" s="39">
        <v>28.5</v>
      </c>
      <c r="R8" s="39">
        <v>26.3</v>
      </c>
      <c r="S8" s="39">
        <v>27.6</v>
      </c>
      <c r="T8" s="39">
        <v>28.1</v>
      </c>
      <c r="U8" s="39">
        <v>30.6</v>
      </c>
      <c r="V8" s="39">
        <v>33.200000000000003</v>
      </c>
    </row>
    <row r="9" spans="1:22" x14ac:dyDescent="0.15">
      <c r="A9" s="35" t="s">
        <v>13</v>
      </c>
      <c r="B9" s="36"/>
      <c r="C9" s="105">
        <v>48</v>
      </c>
      <c r="D9" s="107">
        <f t="shared" si="0"/>
        <v>20.600858369098713</v>
      </c>
      <c r="E9" s="74">
        <v>21.176470588235293</v>
      </c>
      <c r="F9" s="74">
        <v>30.76923076923077</v>
      </c>
      <c r="G9" s="74">
        <v>34.020618556701031</v>
      </c>
      <c r="H9" s="37">
        <v>28</v>
      </c>
      <c r="I9" s="37">
        <v>26.5</v>
      </c>
      <c r="J9" s="37">
        <v>27</v>
      </c>
      <c r="K9" s="43">
        <v>29.1</v>
      </c>
      <c r="L9" s="43">
        <v>25.4</v>
      </c>
      <c r="M9" s="68">
        <v>24.3</v>
      </c>
      <c r="N9" s="39">
        <v>31.9</v>
      </c>
      <c r="O9" s="39">
        <v>25</v>
      </c>
      <c r="P9" s="39">
        <v>25.8</v>
      </c>
      <c r="Q9" s="39">
        <v>23.7</v>
      </c>
      <c r="R9" s="39">
        <v>20.7</v>
      </c>
      <c r="S9" s="39">
        <v>23.9</v>
      </c>
      <c r="T9" s="39">
        <v>27.3</v>
      </c>
      <c r="U9" s="39">
        <v>21.3</v>
      </c>
      <c r="V9" s="39">
        <v>21.2</v>
      </c>
    </row>
    <row r="10" spans="1:22" x14ac:dyDescent="0.15">
      <c r="A10" s="167" t="s">
        <v>4</v>
      </c>
      <c r="B10" s="169"/>
      <c r="C10" s="106">
        <f>SUM(C6:C9)</f>
        <v>233</v>
      </c>
      <c r="D10" s="106">
        <f>SUM(D6:D9)</f>
        <v>100</v>
      </c>
      <c r="E10" s="37">
        <v>99.999999999999986</v>
      </c>
      <c r="F10" s="37">
        <v>100</v>
      </c>
      <c r="G10" s="37">
        <v>100</v>
      </c>
      <c r="H10" s="37">
        <f>SUM(H6:H9)</f>
        <v>100</v>
      </c>
      <c r="I10" s="37">
        <f>SUM(I6:I9)</f>
        <v>100</v>
      </c>
      <c r="J10" s="37">
        <f>SUM(J6:J9)</f>
        <v>100</v>
      </c>
      <c r="K10" s="37">
        <f t="shared" ref="K10:P10" si="1">SUM(K6:K9)</f>
        <v>100</v>
      </c>
      <c r="L10" s="37">
        <f t="shared" si="1"/>
        <v>100</v>
      </c>
      <c r="M10" s="69">
        <f t="shared" si="1"/>
        <v>100</v>
      </c>
      <c r="N10" s="45">
        <f t="shared" si="1"/>
        <v>100</v>
      </c>
      <c r="O10" s="45">
        <f t="shared" si="1"/>
        <v>100</v>
      </c>
      <c r="P10" s="45">
        <f t="shared" si="1"/>
        <v>100</v>
      </c>
      <c r="Q10" s="45">
        <v>100</v>
      </c>
      <c r="R10" s="45">
        <v>100</v>
      </c>
      <c r="S10" s="45">
        <v>100</v>
      </c>
      <c r="T10" s="45">
        <v>100</v>
      </c>
      <c r="U10" s="45">
        <v>100</v>
      </c>
      <c r="V10" s="45">
        <v>100</v>
      </c>
    </row>
    <row r="12" spans="1:22" ht="18.75" customHeight="1" x14ac:dyDescent="0.15">
      <c r="A12" s="26" t="s">
        <v>14</v>
      </c>
    </row>
    <row r="13" spans="1:22" x14ac:dyDescent="0.15">
      <c r="A13" s="27"/>
      <c r="B13" s="28"/>
      <c r="C13" s="55" t="s">
        <v>194</v>
      </c>
      <c r="D13" s="55" t="s">
        <v>194</v>
      </c>
      <c r="E13" s="29" t="s">
        <v>192</v>
      </c>
      <c r="F13" s="29" t="s">
        <v>190</v>
      </c>
      <c r="G13" s="29" t="s">
        <v>188</v>
      </c>
      <c r="H13" s="29" t="s">
        <v>184</v>
      </c>
      <c r="I13" s="29" t="s">
        <v>182</v>
      </c>
      <c r="J13" s="29" t="s">
        <v>180</v>
      </c>
      <c r="K13" s="29" t="s">
        <v>178</v>
      </c>
      <c r="L13" s="29" t="s">
        <v>170</v>
      </c>
      <c r="M13" s="29" t="s">
        <v>168</v>
      </c>
      <c r="N13" s="29" t="s">
        <v>165</v>
      </c>
      <c r="O13" s="29" t="s">
        <v>139</v>
      </c>
      <c r="P13" s="29" t="s">
        <v>121</v>
      </c>
      <c r="Q13" s="29" t="s">
        <v>107</v>
      </c>
      <c r="R13" s="29" t="s">
        <v>133</v>
      </c>
      <c r="S13" s="29" t="s">
        <v>5</v>
      </c>
      <c r="T13" s="29" t="s">
        <v>6</v>
      </c>
      <c r="U13" s="29" t="s">
        <v>7</v>
      </c>
      <c r="V13" s="29" t="s">
        <v>8</v>
      </c>
    </row>
    <row r="14" spans="1:22" x14ac:dyDescent="0.15">
      <c r="A14" s="31"/>
      <c r="B14" s="32"/>
      <c r="C14" s="33" t="s">
        <v>119</v>
      </c>
      <c r="D14" s="33" t="s">
        <v>9</v>
      </c>
      <c r="E14" s="33" t="s">
        <v>9</v>
      </c>
      <c r="F14" s="33" t="s">
        <v>9</v>
      </c>
      <c r="G14" s="33" t="s">
        <v>9</v>
      </c>
      <c r="H14" s="33" t="s">
        <v>9</v>
      </c>
      <c r="I14" s="33" t="s">
        <v>9</v>
      </c>
      <c r="J14" s="33" t="s">
        <v>9</v>
      </c>
      <c r="K14" s="33" t="s">
        <v>9</v>
      </c>
      <c r="L14" s="33" t="s">
        <v>9</v>
      </c>
      <c r="M14" s="33" t="s">
        <v>9</v>
      </c>
      <c r="N14" s="34" t="s">
        <v>9</v>
      </c>
      <c r="O14" s="34" t="s">
        <v>9</v>
      </c>
      <c r="P14" s="34" t="s">
        <v>9</v>
      </c>
      <c r="Q14" s="34" t="s">
        <v>9</v>
      </c>
      <c r="R14" s="34" t="s">
        <v>9</v>
      </c>
      <c r="S14" s="34" t="s">
        <v>9</v>
      </c>
      <c r="T14" s="34" t="s">
        <v>9</v>
      </c>
      <c r="U14" s="34" t="s">
        <v>9</v>
      </c>
      <c r="V14" s="34" t="s">
        <v>9</v>
      </c>
    </row>
    <row r="15" spans="1:22" x14ac:dyDescent="0.15">
      <c r="A15" s="160" t="s">
        <v>15</v>
      </c>
      <c r="B15" s="162"/>
      <c r="C15" s="108">
        <v>105</v>
      </c>
      <c r="D15" s="109">
        <f>$C15/$C$20*100</f>
        <v>45.652173913043477</v>
      </c>
      <c r="E15" s="74">
        <v>42.352941176470587</v>
      </c>
      <c r="F15" s="74">
        <v>44.630872483221481</v>
      </c>
      <c r="G15" s="74">
        <v>52.212389380530979</v>
      </c>
      <c r="H15" s="37">
        <v>40.1</v>
      </c>
      <c r="I15" s="37">
        <v>39.4</v>
      </c>
      <c r="J15" s="37">
        <v>37.9</v>
      </c>
      <c r="K15" s="43">
        <v>39.700000000000003</v>
      </c>
      <c r="L15" s="43">
        <v>39.799999999999997</v>
      </c>
      <c r="M15" s="39">
        <v>43</v>
      </c>
      <c r="N15" s="43">
        <v>39.299999999999997</v>
      </c>
      <c r="O15" s="43">
        <v>41.2</v>
      </c>
      <c r="P15" s="43">
        <v>43.1</v>
      </c>
      <c r="Q15" s="43">
        <v>41.6</v>
      </c>
      <c r="R15" s="43">
        <v>36.700000000000003</v>
      </c>
      <c r="S15" s="43">
        <v>33.9</v>
      </c>
      <c r="T15" s="43">
        <v>35.799999999999997</v>
      </c>
      <c r="U15" s="43">
        <v>35.200000000000003</v>
      </c>
      <c r="V15" s="43">
        <v>35.700000000000003</v>
      </c>
    </row>
    <row r="16" spans="1:22" x14ac:dyDescent="0.15">
      <c r="A16" s="160" t="s">
        <v>16</v>
      </c>
      <c r="B16" s="162"/>
      <c r="C16" s="108">
        <v>64</v>
      </c>
      <c r="D16" s="109">
        <f t="shared" ref="D16:D19" si="2">$C16/$C$20*100</f>
        <v>27.826086956521738</v>
      </c>
      <c r="E16" s="74">
        <v>31.764705882352938</v>
      </c>
      <c r="F16" s="74">
        <v>27.181208053691275</v>
      </c>
      <c r="G16" s="74">
        <v>33.185840707964601</v>
      </c>
      <c r="H16" s="37">
        <v>35</v>
      </c>
      <c r="I16" s="37">
        <v>34.5</v>
      </c>
      <c r="J16" s="37">
        <v>32.6</v>
      </c>
      <c r="K16" s="43">
        <v>26</v>
      </c>
      <c r="L16" s="43">
        <v>28.7</v>
      </c>
      <c r="M16" s="39">
        <v>31.4</v>
      </c>
      <c r="N16" s="43">
        <v>32.200000000000003</v>
      </c>
      <c r="O16" s="43">
        <v>28.5</v>
      </c>
      <c r="P16" s="43">
        <v>25.2</v>
      </c>
      <c r="Q16" s="43">
        <v>28.4</v>
      </c>
      <c r="R16" s="43">
        <v>37.4</v>
      </c>
      <c r="S16" s="43">
        <v>35.9</v>
      </c>
      <c r="T16" s="43">
        <v>33.1</v>
      </c>
      <c r="U16" s="43">
        <v>32.5</v>
      </c>
      <c r="V16" s="43">
        <v>28.9</v>
      </c>
    </row>
    <row r="17" spans="1:25" x14ac:dyDescent="0.15">
      <c r="A17" s="160" t="s">
        <v>17</v>
      </c>
      <c r="B17" s="162"/>
      <c r="C17" s="108">
        <v>39</v>
      </c>
      <c r="D17" s="109">
        <f t="shared" si="2"/>
        <v>16.956521739130434</v>
      </c>
      <c r="E17" s="74">
        <v>17.647058823529413</v>
      </c>
      <c r="F17" s="74">
        <v>18.120805369127517</v>
      </c>
      <c r="G17" s="74">
        <v>0.88495575221238942</v>
      </c>
      <c r="H17" s="37">
        <v>17.899999999999999</v>
      </c>
      <c r="I17" s="37">
        <v>17.5</v>
      </c>
      <c r="J17" s="37">
        <v>18.600000000000001</v>
      </c>
      <c r="K17" s="43">
        <v>24.4</v>
      </c>
      <c r="L17" s="43">
        <v>20.8</v>
      </c>
      <c r="M17" s="39">
        <v>18.3</v>
      </c>
      <c r="N17" s="43">
        <v>19.899999999999999</v>
      </c>
      <c r="O17" s="43">
        <v>21.3</v>
      </c>
      <c r="P17" s="43">
        <v>20</v>
      </c>
      <c r="Q17" s="43">
        <v>19.5</v>
      </c>
      <c r="R17" s="43">
        <v>18.899999999999999</v>
      </c>
      <c r="S17" s="43">
        <v>20.100000000000001</v>
      </c>
      <c r="T17" s="43">
        <v>23.1</v>
      </c>
      <c r="U17" s="43">
        <v>20.9</v>
      </c>
      <c r="V17" s="43">
        <v>23.3</v>
      </c>
    </row>
    <row r="18" spans="1:25" x14ac:dyDescent="0.15">
      <c r="A18" s="35" t="s">
        <v>18</v>
      </c>
      <c r="B18" s="36"/>
      <c r="C18" s="108">
        <v>18</v>
      </c>
      <c r="D18" s="109">
        <f t="shared" si="2"/>
        <v>7.8260869565217401</v>
      </c>
      <c r="E18" s="74">
        <v>7.4509803921568629</v>
      </c>
      <c r="F18" s="74">
        <v>9.0604026845637584</v>
      </c>
      <c r="G18" s="74">
        <v>11.504424778761061</v>
      </c>
      <c r="H18" s="37">
        <v>6.4</v>
      </c>
      <c r="I18" s="37">
        <v>7.9</v>
      </c>
      <c r="J18" s="37">
        <v>10.9</v>
      </c>
      <c r="K18" s="43">
        <v>9.4</v>
      </c>
      <c r="L18" s="43">
        <v>10.4</v>
      </c>
      <c r="M18" s="39">
        <v>6.7</v>
      </c>
      <c r="N18" s="43">
        <v>8</v>
      </c>
      <c r="O18" s="43">
        <v>8.1</v>
      </c>
      <c r="P18" s="43">
        <v>11.1</v>
      </c>
      <c r="Q18" s="43">
        <v>9.9</v>
      </c>
      <c r="R18" s="43">
        <v>6.3</v>
      </c>
      <c r="S18" s="43">
        <v>8.4</v>
      </c>
      <c r="T18" s="43">
        <v>7.7</v>
      </c>
      <c r="U18" s="43">
        <v>10.9</v>
      </c>
      <c r="V18" s="43">
        <v>11.6</v>
      </c>
    </row>
    <row r="19" spans="1:25" x14ac:dyDescent="0.15">
      <c r="A19" s="35" t="s">
        <v>19</v>
      </c>
      <c r="B19" s="36"/>
      <c r="C19" s="108">
        <v>4</v>
      </c>
      <c r="D19" s="109">
        <f t="shared" si="2"/>
        <v>1.7391304347826086</v>
      </c>
      <c r="E19" s="74">
        <v>0.78431372549019607</v>
      </c>
      <c r="F19" s="74">
        <v>1.006711409395973</v>
      </c>
      <c r="G19" s="74">
        <v>2.2123893805309733</v>
      </c>
      <c r="H19" s="37">
        <v>0.6</v>
      </c>
      <c r="I19" s="37">
        <v>0.7</v>
      </c>
      <c r="J19" s="37">
        <v>0</v>
      </c>
      <c r="K19" s="43">
        <v>0.5</v>
      </c>
      <c r="L19" s="43">
        <v>0.3</v>
      </c>
      <c r="M19" s="39">
        <v>0.6</v>
      </c>
      <c r="N19" s="43">
        <v>0.6</v>
      </c>
      <c r="O19" s="43">
        <v>0.9</v>
      </c>
      <c r="P19" s="43">
        <v>0.6</v>
      </c>
      <c r="Q19" s="43">
        <v>0.6</v>
      </c>
      <c r="R19" s="43">
        <v>0.7</v>
      </c>
      <c r="S19" s="43">
        <v>1.7</v>
      </c>
      <c r="T19" s="43">
        <v>0.3</v>
      </c>
      <c r="U19" s="43">
        <v>0.5</v>
      </c>
      <c r="V19" s="43">
        <v>0.5</v>
      </c>
    </row>
    <row r="20" spans="1:25" x14ac:dyDescent="0.15">
      <c r="A20" s="167" t="s">
        <v>4</v>
      </c>
      <c r="B20" s="169"/>
      <c r="C20" s="110">
        <f>SUM(C15:C19)</f>
        <v>230</v>
      </c>
      <c r="D20" s="110">
        <f>SUM(D15:D19)</f>
        <v>100</v>
      </c>
      <c r="E20" s="37">
        <v>99.999999999999986</v>
      </c>
      <c r="F20" s="37">
        <v>100</v>
      </c>
      <c r="G20" s="37">
        <v>100.00000000000001</v>
      </c>
      <c r="H20" s="37">
        <f>SUM(H15:H19)</f>
        <v>100</v>
      </c>
      <c r="I20" s="37">
        <f>SUM(I15:I19)</f>
        <v>100.00000000000001</v>
      </c>
      <c r="J20" s="37">
        <f>SUM(J15:J19)</f>
        <v>100</v>
      </c>
      <c r="K20" s="43">
        <f t="shared" ref="K20:Q20" si="3">SUM(K15:K19)</f>
        <v>100</v>
      </c>
      <c r="L20" s="43">
        <f t="shared" si="3"/>
        <v>100</v>
      </c>
      <c r="M20" s="68">
        <f t="shared" si="3"/>
        <v>100</v>
      </c>
      <c r="N20" s="37">
        <f t="shared" si="3"/>
        <v>100</v>
      </c>
      <c r="O20" s="37">
        <f t="shared" si="3"/>
        <v>100</v>
      </c>
      <c r="P20" s="37">
        <f t="shared" si="3"/>
        <v>99.999999999999986</v>
      </c>
      <c r="Q20" s="37">
        <f t="shared" si="3"/>
        <v>100</v>
      </c>
      <c r="R20" s="37">
        <v>100</v>
      </c>
      <c r="S20" s="37">
        <v>100</v>
      </c>
      <c r="T20" s="37">
        <v>100</v>
      </c>
      <c r="U20" s="37">
        <v>100</v>
      </c>
      <c r="V20" s="37">
        <v>100</v>
      </c>
    </row>
    <row r="22" spans="1:25" ht="18.75" customHeight="1" x14ac:dyDescent="0.15">
      <c r="A22" s="26" t="s">
        <v>20</v>
      </c>
    </row>
    <row r="23" spans="1:25" x14ac:dyDescent="0.15">
      <c r="A23" s="27"/>
      <c r="B23" s="40"/>
      <c r="C23" s="40"/>
      <c r="D23" s="40"/>
      <c r="E23" s="28"/>
      <c r="F23" s="55" t="s">
        <v>194</v>
      </c>
      <c r="G23" s="55" t="s">
        <v>194</v>
      </c>
      <c r="H23" s="29" t="s">
        <v>192</v>
      </c>
      <c r="I23" s="29" t="s">
        <v>190</v>
      </c>
      <c r="J23" s="29" t="s">
        <v>188</v>
      </c>
      <c r="K23" s="29" t="s">
        <v>184</v>
      </c>
      <c r="L23" s="29" t="s">
        <v>182</v>
      </c>
      <c r="M23" s="29" t="s">
        <v>180</v>
      </c>
      <c r="N23" s="29" t="s">
        <v>178</v>
      </c>
      <c r="O23" s="29" t="s">
        <v>170</v>
      </c>
      <c r="P23" s="29" t="s">
        <v>168</v>
      </c>
      <c r="Q23" s="29" t="s">
        <v>165</v>
      </c>
      <c r="R23" s="29" t="s">
        <v>139</v>
      </c>
      <c r="S23" s="29" t="s">
        <v>121</v>
      </c>
      <c r="T23" s="29" t="s">
        <v>107</v>
      </c>
      <c r="U23" s="29" t="s">
        <v>99</v>
      </c>
      <c r="V23" s="29" t="s">
        <v>5</v>
      </c>
      <c r="W23" s="29" t="s">
        <v>6</v>
      </c>
      <c r="X23" s="29" t="s">
        <v>7</v>
      </c>
      <c r="Y23" s="29" t="s">
        <v>8</v>
      </c>
    </row>
    <row r="24" spans="1:25" x14ac:dyDescent="0.15">
      <c r="A24" s="31"/>
      <c r="B24" s="41"/>
      <c r="C24" s="41"/>
      <c r="D24" s="41"/>
      <c r="E24" s="32"/>
      <c r="F24" s="33" t="s">
        <v>119</v>
      </c>
      <c r="G24" s="33" t="s">
        <v>9</v>
      </c>
      <c r="H24" s="33" t="s">
        <v>9</v>
      </c>
      <c r="I24" s="33" t="s">
        <v>9</v>
      </c>
      <c r="J24" s="33" t="s">
        <v>9</v>
      </c>
      <c r="K24" s="33" t="s">
        <v>9</v>
      </c>
      <c r="L24" s="33" t="s">
        <v>9</v>
      </c>
      <c r="M24" s="33" t="s">
        <v>9</v>
      </c>
      <c r="N24" s="33" t="s">
        <v>9</v>
      </c>
      <c r="O24" s="33" t="s">
        <v>9</v>
      </c>
      <c r="P24" s="33" t="s">
        <v>9</v>
      </c>
      <c r="Q24" s="34" t="s">
        <v>9</v>
      </c>
      <c r="R24" s="34" t="s">
        <v>9</v>
      </c>
      <c r="S24" s="34" t="s">
        <v>9</v>
      </c>
      <c r="T24" s="34" t="s">
        <v>9</v>
      </c>
      <c r="U24" s="34" t="s">
        <v>9</v>
      </c>
      <c r="V24" s="34" t="s">
        <v>9</v>
      </c>
      <c r="W24" s="34" t="s">
        <v>9</v>
      </c>
      <c r="X24" s="34" t="s">
        <v>9</v>
      </c>
      <c r="Y24" s="34" t="s">
        <v>9</v>
      </c>
    </row>
    <row r="25" spans="1:25" x14ac:dyDescent="0.15">
      <c r="A25" s="172" t="s">
        <v>21</v>
      </c>
      <c r="B25" s="173"/>
      <c r="C25" s="40"/>
      <c r="D25" s="40"/>
      <c r="E25" s="28">
        <v>1</v>
      </c>
      <c r="F25" s="28">
        <v>5</v>
      </c>
      <c r="G25" s="111">
        <f>$F25/$F$81*100</f>
        <v>0.69444444444444442</v>
      </c>
      <c r="H25" s="78">
        <v>2.8947368421052633</v>
      </c>
      <c r="I25" s="78"/>
      <c r="J25" s="78"/>
      <c r="K25" s="51"/>
      <c r="L25" s="51"/>
      <c r="M25" s="51"/>
      <c r="N25" s="79"/>
      <c r="O25" s="79"/>
      <c r="P25" s="79"/>
      <c r="Q25" s="80"/>
      <c r="R25" s="80"/>
      <c r="S25" s="80"/>
      <c r="T25" s="80"/>
      <c r="U25" s="80"/>
      <c r="V25" s="80"/>
      <c r="W25" s="80"/>
      <c r="X25" s="80"/>
      <c r="Y25" s="80"/>
    </row>
    <row r="26" spans="1:25" x14ac:dyDescent="0.15">
      <c r="A26" s="81"/>
      <c r="B26" s="82"/>
      <c r="C26" s="47"/>
      <c r="D26" s="47"/>
      <c r="E26" s="48">
        <v>2</v>
      </c>
      <c r="F26" s="48">
        <v>25</v>
      </c>
      <c r="G26" s="112">
        <f t="shared" ref="G26:G80" si="4">$F26/$F$81*100</f>
        <v>3.4722222222222223</v>
      </c>
      <c r="H26" s="83">
        <v>3.2894736842105261</v>
      </c>
      <c r="I26" s="83"/>
      <c r="J26" s="83"/>
      <c r="K26" s="49"/>
      <c r="L26" s="49"/>
      <c r="M26" s="49"/>
      <c r="N26" s="50"/>
      <c r="O26" s="50"/>
      <c r="P26" s="50"/>
      <c r="Q26" s="66"/>
      <c r="R26" s="66"/>
      <c r="S26" s="66"/>
      <c r="T26" s="66"/>
      <c r="U26" s="66"/>
      <c r="V26" s="66"/>
      <c r="W26" s="66"/>
      <c r="X26" s="66"/>
      <c r="Y26" s="66"/>
    </row>
    <row r="27" spans="1:25" x14ac:dyDescent="0.15">
      <c r="A27" s="81"/>
      <c r="B27" s="82"/>
      <c r="C27" s="47"/>
      <c r="D27" s="47"/>
      <c r="E27" s="48">
        <v>3</v>
      </c>
      <c r="F27" s="48">
        <v>28</v>
      </c>
      <c r="G27" s="112">
        <f t="shared" si="4"/>
        <v>3.8888888888888888</v>
      </c>
      <c r="H27" s="83">
        <v>4.6052631578947363</v>
      </c>
      <c r="I27" s="83"/>
      <c r="J27" s="83"/>
      <c r="K27" s="49"/>
      <c r="L27" s="49"/>
      <c r="M27" s="49"/>
      <c r="N27" s="50"/>
      <c r="O27" s="50"/>
      <c r="P27" s="50"/>
      <c r="Q27" s="66"/>
      <c r="R27" s="66"/>
      <c r="S27" s="66"/>
      <c r="T27" s="66"/>
      <c r="U27" s="66"/>
      <c r="V27" s="66"/>
      <c r="W27" s="66"/>
      <c r="X27" s="66"/>
      <c r="Y27" s="66"/>
    </row>
    <row r="28" spans="1:25" x14ac:dyDescent="0.15">
      <c r="A28" s="84"/>
      <c r="B28" s="85"/>
      <c r="C28" s="41"/>
      <c r="D28" s="41"/>
      <c r="E28" s="56" t="s">
        <v>4</v>
      </c>
      <c r="F28" s="56">
        <f>SUM(F25:F27)</f>
        <v>58</v>
      </c>
      <c r="G28" s="113">
        <f t="shared" si="4"/>
        <v>8.0555555555555554</v>
      </c>
      <c r="H28" s="86">
        <v>10.789473684210527</v>
      </c>
      <c r="I28" s="86">
        <v>8.133971291866029</v>
      </c>
      <c r="J28" s="86">
        <v>11.891891891891893</v>
      </c>
      <c r="K28" s="46">
        <v>5.9</v>
      </c>
      <c r="L28" s="46">
        <v>6.2</v>
      </c>
      <c r="M28" s="46">
        <v>7.8</v>
      </c>
      <c r="N28" s="87">
        <v>9.3000000000000007</v>
      </c>
      <c r="O28" s="87">
        <v>7.4</v>
      </c>
      <c r="P28" s="87">
        <v>7.8</v>
      </c>
      <c r="Q28" s="88">
        <v>5.2</v>
      </c>
      <c r="R28" s="88">
        <v>5.9</v>
      </c>
      <c r="S28" s="88">
        <v>7.4</v>
      </c>
      <c r="T28" s="88">
        <v>7</v>
      </c>
      <c r="U28" s="88">
        <v>8.8000000000000007</v>
      </c>
      <c r="V28" s="88">
        <v>7.5</v>
      </c>
      <c r="W28" s="88">
        <v>4</v>
      </c>
      <c r="X28" s="88">
        <v>7.8</v>
      </c>
      <c r="Y28" s="88">
        <v>9.4</v>
      </c>
    </row>
    <row r="29" spans="1:25" x14ac:dyDescent="0.15">
      <c r="A29" s="89" t="s">
        <v>22</v>
      </c>
      <c r="B29" s="40"/>
      <c r="C29" s="40"/>
      <c r="D29" s="40"/>
      <c r="E29" s="28">
        <v>1</v>
      </c>
      <c r="F29" s="28">
        <v>6</v>
      </c>
      <c r="G29" s="111">
        <f t="shared" si="4"/>
        <v>0.83333333333333337</v>
      </c>
      <c r="H29" s="78">
        <v>0.39473684210526316</v>
      </c>
      <c r="I29" s="78"/>
      <c r="J29" s="78"/>
      <c r="K29" s="51"/>
      <c r="L29" s="51"/>
      <c r="M29" s="51"/>
      <c r="N29" s="79"/>
      <c r="O29" s="79"/>
      <c r="P29" s="79"/>
      <c r="Q29" s="80"/>
      <c r="R29" s="80"/>
      <c r="S29" s="80"/>
      <c r="T29" s="80"/>
      <c r="U29" s="80"/>
      <c r="V29" s="80"/>
      <c r="W29" s="80"/>
      <c r="X29" s="80"/>
      <c r="Y29" s="80"/>
    </row>
    <row r="30" spans="1:25" x14ac:dyDescent="0.15">
      <c r="A30" s="81"/>
      <c r="B30" s="82"/>
      <c r="C30" s="47"/>
      <c r="D30" s="47"/>
      <c r="E30" s="48">
        <v>2</v>
      </c>
      <c r="F30" s="48">
        <v>15</v>
      </c>
      <c r="G30" s="112">
        <f t="shared" si="4"/>
        <v>2.083333333333333</v>
      </c>
      <c r="H30" s="83">
        <v>3.2894736842105261</v>
      </c>
      <c r="I30" s="83"/>
      <c r="J30" s="83"/>
      <c r="K30" s="49"/>
      <c r="L30" s="49"/>
      <c r="M30" s="49"/>
      <c r="N30" s="50"/>
      <c r="O30" s="50"/>
      <c r="P30" s="50"/>
      <c r="Q30" s="66"/>
      <c r="R30" s="66"/>
      <c r="S30" s="66"/>
      <c r="T30" s="66"/>
      <c r="U30" s="66"/>
      <c r="V30" s="66"/>
      <c r="W30" s="66"/>
      <c r="X30" s="66"/>
      <c r="Y30" s="66"/>
    </row>
    <row r="31" spans="1:25" x14ac:dyDescent="0.15">
      <c r="A31" s="81"/>
      <c r="B31" s="82"/>
      <c r="C31" s="47"/>
      <c r="D31" s="47"/>
      <c r="E31" s="48">
        <v>3</v>
      </c>
      <c r="F31" s="48">
        <v>11</v>
      </c>
      <c r="G31" s="112">
        <f t="shared" si="4"/>
        <v>1.5277777777777777</v>
      </c>
      <c r="H31" s="83">
        <v>1.4473684210526316</v>
      </c>
      <c r="I31" s="83"/>
      <c r="J31" s="83"/>
      <c r="K31" s="49"/>
      <c r="L31" s="49"/>
      <c r="M31" s="49"/>
      <c r="N31" s="50"/>
      <c r="O31" s="50"/>
      <c r="P31" s="50"/>
      <c r="Q31" s="66"/>
      <c r="R31" s="66"/>
      <c r="S31" s="66"/>
      <c r="T31" s="66"/>
      <c r="U31" s="66"/>
      <c r="V31" s="66"/>
      <c r="W31" s="66"/>
      <c r="X31" s="66"/>
      <c r="Y31" s="66"/>
    </row>
    <row r="32" spans="1:25" x14ac:dyDescent="0.15">
      <c r="A32" s="84"/>
      <c r="B32" s="85"/>
      <c r="C32" s="41"/>
      <c r="D32" s="41"/>
      <c r="E32" s="56" t="s">
        <v>4</v>
      </c>
      <c r="F32" s="56">
        <f>SUM(F29:F31)</f>
        <v>32</v>
      </c>
      <c r="G32" s="113">
        <f t="shared" si="4"/>
        <v>4.4444444444444446</v>
      </c>
      <c r="H32" s="86">
        <v>5.1315789473684212</v>
      </c>
      <c r="I32" s="86">
        <v>3.3492822966507179</v>
      </c>
      <c r="J32" s="86">
        <v>4.3243243243243246</v>
      </c>
      <c r="K32" s="46">
        <v>2.8</v>
      </c>
      <c r="L32" s="46">
        <v>2.8</v>
      </c>
      <c r="M32" s="46">
        <v>4.5999999999999996</v>
      </c>
      <c r="N32" s="87">
        <v>2.1</v>
      </c>
      <c r="O32" s="87">
        <v>3.2</v>
      </c>
      <c r="P32" s="87">
        <v>4.5999999999999996</v>
      </c>
      <c r="Q32" s="88">
        <v>2.4</v>
      </c>
      <c r="R32" s="88">
        <v>4</v>
      </c>
      <c r="S32" s="88">
        <v>2.1</v>
      </c>
      <c r="T32" s="88">
        <v>2.2999999999999998</v>
      </c>
      <c r="U32" s="88">
        <v>1.7</v>
      </c>
      <c r="V32" s="88">
        <v>2.8</v>
      </c>
      <c r="W32" s="88">
        <v>3.7</v>
      </c>
      <c r="X32" s="88">
        <v>4.3</v>
      </c>
      <c r="Y32" s="88">
        <v>3.3</v>
      </c>
    </row>
    <row r="33" spans="1:25" x14ac:dyDescent="0.15">
      <c r="A33" s="89" t="s">
        <v>23</v>
      </c>
      <c r="B33" s="40"/>
      <c r="C33" s="40"/>
      <c r="D33" s="40"/>
      <c r="E33" s="28">
        <v>1</v>
      </c>
      <c r="F33" s="28">
        <v>124</v>
      </c>
      <c r="G33" s="111">
        <f t="shared" si="4"/>
        <v>17.222222222222221</v>
      </c>
      <c r="H33" s="78">
        <v>18.289473684210527</v>
      </c>
      <c r="I33" s="78"/>
      <c r="J33" s="78"/>
      <c r="K33" s="51"/>
      <c r="L33" s="51"/>
      <c r="M33" s="51"/>
      <c r="N33" s="79"/>
      <c r="O33" s="79"/>
      <c r="P33" s="79"/>
      <c r="Q33" s="80"/>
      <c r="R33" s="80"/>
      <c r="S33" s="80"/>
      <c r="T33" s="80"/>
      <c r="U33" s="80"/>
      <c r="V33" s="80"/>
      <c r="W33" s="80"/>
      <c r="X33" s="80"/>
      <c r="Y33" s="80"/>
    </row>
    <row r="34" spans="1:25" x14ac:dyDescent="0.15">
      <c r="A34" s="81"/>
      <c r="B34" s="82"/>
      <c r="C34" s="47"/>
      <c r="D34" s="47"/>
      <c r="E34" s="48">
        <v>2</v>
      </c>
      <c r="F34" s="48">
        <v>31</v>
      </c>
      <c r="G34" s="112">
        <f t="shared" si="4"/>
        <v>4.3055555555555554</v>
      </c>
      <c r="H34" s="83">
        <v>3.5526315789473681</v>
      </c>
      <c r="I34" s="83"/>
      <c r="J34" s="83"/>
      <c r="K34" s="49"/>
      <c r="L34" s="49"/>
      <c r="M34" s="49"/>
      <c r="N34" s="50"/>
      <c r="O34" s="50"/>
      <c r="P34" s="50"/>
      <c r="Q34" s="66"/>
      <c r="R34" s="66"/>
      <c r="S34" s="66"/>
      <c r="T34" s="66"/>
      <c r="U34" s="66"/>
      <c r="V34" s="66"/>
      <c r="W34" s="66"/>
      <c r="X34" s="66"/>
      <c r="Y34" s="66"/>
    </row>
    <row r="35" spans="1:25" x14ac:dyDescent="0.15">
      <c r="A35" s="81"/>
      <c r="B35" s="82"/>
      <c r="C35" s="47"/>
      <c r="D35" s="47"/>
      <c r="E35" s="48">
        <v>3</v>
      </c>
      <c r="F35" s="48">
        <v>20</v>
      </c>
      <c r="G35" s="112">
        <f t="shared" si="4"/>
        <v>2.7777777777777777</v>
      </c>
      <c r="H35" s="83">
        <v>1.9736842105263157</v>
      </c>
      <c r="I35" s="83"/>
      <c r="J35" s="83"/>
      <c r="K35" s="49"/>
      <c r="L35" s="49"/>
      <c r="M35" s="49"/>
      <c r="N35" s="50"/>
      <c r="O35" s="50"/>
      <c r="P35" s="50"/>
      <c r="Q35" s="66"/>
      <c r="R35" s="66"/>
      <c r="S35" s="66"/>
      <c r="T35" s="66"/>
      <c r="U35" s="66"/>
      <c r="V35" s="66"/>
      <c r="W35" s="66"/>
      <c r="X35" s="66"/>
      <c r="Y35" s="66"/>
    </row>
    <row r="36" spans="1:25" x14ac:dyDescent="0.15">
      <c r="A36" s="84"/>
      <c r="B36" s="85"/>
      <c r="C36" s="41"/>
      <c r="D36" s="41"/>
      <c r="E36" s="56" t="s">
        <v>4</v>
      </c>
      <c r="F36" s="56">
        <f>SUM(F33:F35)</f>
        <v>175</v>
      </c>
      <c r="G36" s="113">
        <f t="shared" si="4"/>
        <v>24.305555555555554</v>
      </c>
      <c r="H36" s="86">
        <v>23.815789473684209</v>
      </c>
      <c r="I36" s="86">
        <v>27.591706539074963</v>
      </c>
      <c r="J36" s="86">
        <v>3.2432432432432434</v>
      </c>
      <c r="K36" s="46">
        <v>42.5</v>
      </c>
      <c r="L36" s="46">
        <v>36.1</v>
      </c>
      <c r="M36" s="46">
        <v>44.1</v>
      </c>
      <c r="N36" s="87">
        <v>40.1</v>
      </c>
      <c r="O36" s="87">
        <v>36.9</v>
      </c>
      <c r="P36" s="87">
        <v>38.6</v>
      </c>
      <c r="Q36" s="88">
        <v>47.4</v>
      </c>
      <c r="R36" s="88">
        <v>43.1</v>
      </c>
      <c r="S36" s="88">
        <v>34.5</v>
      </c>
      <c r="T36" s="88">
        <v>40.1</v>
      </c>
      <c r="U36" s="88">
        <v>35.700000000000003</v>
      </c>
      <c r="V36" s="88">
        <v>40.299999999999997</v>
      </c>
      <c r="W36" s="88">
        <v>35.6</v>
      </c>
      <c r="X36" s="88">
        <v>37.6</v>
      </c>
      <c r="Y36" s="88">
        <v>33.4</v>
      </c>
    </row>
    <row r="37" spans="1:25" x14ac:dyDescent="0.15">
      <c r="A37" s="89" t="s">
        <v>24</v>
      </c>
      <c r="B37" s="40"/>
      <c r="C37" s="40"/>
      <c r="D37" s="40"/>
      <c r="E37" s="28">
        <v>1</v>
      </c>
      <c r="F37" s="28">
        <v>16</v>
      </c>
      <c r="G37" s="111">
        <f t="shared" si="4"/>
        <v>2.2222222222222223</v>
      </c>
      <c r="H37" s="78">
        <v>2.1052631578947367</v>
      </c>
      <c r="I37" s="78"/>
      <c r="J37" s="78"/>
      <c r="K37" s="51"/>
      <c r="L37" s="51"/>
      <c r="M37" s="51"/>
      <c r="N37" s="79"/>
      <c r="O37" s="79"/>
      <c r="P37" s="79"/>
      <c r="Q37" s="80"/>
      <c r="R37" s="80"/>
      <c r="S37" s="80"/>
      <c r="T37" s="80"/>
      <c r="U37" s="80"/>
      <c r="V37" s="80"/>
      <c r="W37" s="80"/>
      <c r="X37" s="80"/>
      <c r="Y37" s="80"/>
    </row>
    <row r="38" spans="1:25" x14ac:dyDescent="0.15">
      <c r="A38" s="81"/>
      <c r="B38" s="82"/>
      <c r="C38" s="47"/>
      <c r="D38" s="47"/>
      <c r="E38" s="48">
        <v>2</v>
      </c>
      <c r="F38" s="48">
        <v>17</v>
      </c>
      <c r="G38" s="112">
        <f t="shared" si="4"/>
        <v>2.3611111111111112</v>
      </c>
      <c r="H38" s="83">
        <v>3.0263157894736841</v>
      </c>
      <c r="I38" s="83"/>
      <c r="J38" s="83"/>
      <c r="K38" s="49"/>
      <c r="L38" s="49"/>
      <c r="M38" s="49"/>
      <c r="N38" s="50"/>
      <c r="O38" s="50"/>
      <c r="P38" s="50"/>
      <c r="Q38" s="66"/>
      <c r="R38" s="66"/>
      <c r="S38" s="66"/>
      <c r="T38" s="66"/>
      <c r="U38" s="66"/>
      <c r="V38" s="66"/>
      <c r="W38" s="66"/>
      <c r="X38" s="66"/>
      <c r="Y38" s="66"/>
    </row>
    <row r="39" spans="1:25" x14ac:dyDescent="0.15">
      <c r="A39" s="81"/>
      <c r="B39" s="82"/>
      <c r="C39" s="47"/>
      <c r="D39" s="47"/>
      <c r="E39" s="48">
        <v>3</v>
      </c>
      <c r="F39" s="48">
        <v>16</v>
      </c>
      <c r="G39" s="112">
        <f t="shared" si="4"/>
        <v>2.2222222222222223</v>
      </c>
      <c r="H39" s="83">
        <v>1.9736842105263157</v>
      </c>
      <c r="I39" s="83"/>
      <c r="J39" s="83"/>
      <c r="K39" s="49"/>
      <c r="L39" s="49"/>
      <c r="M39" s="49"/>
      <c r="N39" s="50"/>
      <c r="O39" s="50"/>
      <c r="P39" s="50"/>
      <c r="Q39" s="66"/>
      <c r="R39" s="66"/>
      <c r="S39" s="66"/>
      <c r="T39" s="66"/>
      <c r="U39" s="66"/>
      <c r="V39" s="66"/>
      <c r="W39" s="66"/>
      <c r="X39" s="66"/>
      <c r="Y39" s="66"/>
    </row>
    <row r="40" spans="1:25" x14ac:dyDescent="0.15">
      <c r="A40" s="84"/>
      <c r="B40" s="85"/>
      <c r="C40" s="41"/>
      <c r="D40" s="41"/>
      <c r="E40" s="56" t="s">
        <v>4</v>
      </c>
      <c r="F40" s="56">
        <f>SUM(F37:F39)</f>
        <v>49</v>
      </c>
      <c r="G40" s="113">
        <f t="shared" si="4"/>
        <v>6.8055555555555554</v>
      </c>
      <c r="H40" s="86">
        <v>7.1052631578947363</v>
      </c>
      <c r="I40" s="86">
        <v>7.9744816586921852</v>
      </c>
      <c r="J40" s="86">
        <v>14.054054054054054</v>
      </c>
      <c r="K40" s="46">
        <v>8.6</v>
      </c>
      <c r="L40" s="46">
        <v>9</v>
      </c>
      <c r="M40" s="46">
        <v>8.6</v>
      </c>
      <c r="N40" s="87">
        <v>7.8</v>
      </c>
      <c r="O40" s="87">
        <v>7.4</v>
      </c>
      <c r="P40" s="87">
        <v>11.2</v>
      </c>
      <c r="Q40" s="88">
        <v>10.1</v>
      </c>
      <c r="R40" s="88">
        <v>6.2</v>
      </c>
      <c r="S40" s="88">
        <v>9.6999999999999993</v>
      </c>
      <c r="T40" s="88">
        <v>8.5</v>
      </c>
      <c r="U40" s="88">
        <v>10.8</v>
      </c>
      <c r="V40" s="88">
        <v>7.9</v>
      </c>
      <c r="W40" s="88">
        <v>6.4</v>
      </c>
      <c r="X40" s="88">
        <v>6.1</v>
      </c>
      <c r="Y40" s="88">
        <v>7.6</v>
      </c>
    </row>
    <row r="41" spans="1:25" x14ac:dyDescent="0.15">
      <c r="A41" s="172" t="s">
        <v>25</v>
      </c>
      <c r="B41" s="173"/>
      <c r="C41" s="40"/>
      <c r="D41" s="40"/>
      <c r="E41" s="28">
        <v>1</v>
      </c>
      <c r="F41" s="28">
        <v>22</v>
      </c>
      <c r="G41" s="111">
        <f t="shared" si="4"/>
        <v>3.0555555555555554</v>
      </c>
      <c r="H41" s="78">
        <v>2.3684210526315792</v>
      </c>
      <c r="I41" s="78"/>
      <c r="J41" s="78"/>
      <c r="K41" s="51"/>
      <c r="L41" s="51"/>
      <c r="M41" s="51"/>
      <c r="N41" s="79"/>
      <c r="O41" s="79"/>
      <c r="P41" s="79"/>
      <c r="Q41" s="80"/>
      <c r="R41" s="80"/>
      <c r="S41" s="80"/>
      <c r="T41" s="80"/>
      <c r="U41" s="80"/>
      <c r="V41" s="80"/>
      <c r="W41" s="80"/>
      <c r="X41" s="80"/>
      <c r="Y41" s="80"/>
    </row>
    <row r="42" spans="1:25" x14ac:dyDescent="0.15">
      <c r="A42" s="81"/>
      <c r="B42" s="82"/>
      <c r="C42" s="47"/>
      <c r="D42" s="47"/>
      <c r="E42" s="48">
        <v>2</v>
      </c>
      <c r="F42" s="48">
        <v>33</v>
      </c>
      <c r="G42" s="112">
        <f t="shared" si="4"/>
        <v>4.583333333333333</v>
      </c>
      <c r="H42" s="83">
        <v>2.8947368421052633</v>
      </c>
      <c r="I42" s="83"/>
      <c r="J42" s="83"/>
      <c r="K42" s="49"/>
      <c r="L42" s="49"/>
      <c r="M42" s="49"/>
      <c r="N42" s="50"/>
      <c r="O42" s="50"/>
      <c r="P42" s="50"/>
      <c r="Q42" s="66"/>
      <c r="R42" s="66"/>
      <c r="S42" s="66"/>
      <c r="T42" s="66"/>
      <c r="U42" s="66"/>
      <c r="V42" s="66"/>
      <c r="W42" s="66"/>
      <c r="X42" s="66"/>
      <c r="Y42" s="66"/>
    </row>
    <row r="43" spans="1:25" x14ac:dyDescent="0.15">
      <c r="A43" s="81"/>
      <c r="B43" s="82"/>
      <c r="C43" s="47"/>
      <c r="D43" s="47"/>
      <c r="E43" s="48">
        <v>3</v>
      </c>
      <c r="F43" s="48">
        <v>20</v>
      </c>
      <c r="G43" s="112">
        <f t="shared" si="4"/>
        <v>2.7777777777777777</v>
      </c>
      <c r="H43" s="83">
        <v>2.763157894736842</v>
      </c>
      <c r="I43" s="83"/>
      <c r="J43" s="83"/>
      <c r="K43" s="49"/>
      <c r="L43" s="49"/>
      <c r="M43" s="49"/>
      <c r="N43" s="50"/>
      <c r="O43" s="50"/>
      <c r="P43" s="50"/>
      <c r="Q43" s="66"/>
      <c r="R43" s="66"/>
      <c r="S43" s="66"/>
      <c r="T43" s="66"/>
      <c r="U43" s="66"/>
      <c r="V43" s="66"/>
      <c r="W43" s="66"/>
      <c r="X43" s="66"/>
      <c r="Y43" s="66"/>
    </row>
    <row r="44" spans="1:25" x14ac:dyDescent="0.15">
      <c r="A44" s="84"/>
      <c r="B44" s="85"/>
      <c r="C44" s="41"/>
      <c r="D44" s="41"/>
      <c r="E44" s="56" t="s">
        <v>4</v>
      </c>
      <c r="F44" s="56">
        <f>SUM(F41:F43)</f>
        <v>75</v>
      </c>
      <c r="G44" s="113">
        <f t="shared" si="4"/>
        <v>10.416666666666668</v>
      </c>
      <c r="H44" s="86">
        <v>8.026315789473685</v>
      </c>
      <c r="I44" s="86">
        <v>14.035087719298245</v>
      </c>
      <c r="J44" s="86">
        <v>20</v>
      </c>
      <c r="K44" s="46">
        <v>13</v>
      </c>
      <c r="L44" s="46">
        <v>13.4</v>
      </c>
      <c r="M44" s="46">
        <v>12.6</v>
      </c>
      <c r="N44" s="87">
        <v>12.4</v>
      </c>
      <c r="O44" s="87">
        <v>16.3</v>
      </c>
      <c r="P44" s="87">
        <v>12.4</v>
      </c>
      <c r="Q44" s="88">
        <v>17.100000000000001</v>
      </c>
      <c r="R44" s="88">
        <v>13.6</v>
      </c>
      <c r="S44" s="88">
        <v>14.5</v>
      </c>
      <c r="T44" s="88">
        <v>14.6</v>
      </c>
      <c r="U44" s="88">
        <v>14.8</v>
      </c>
      <c r="V44" s="88">
        <v>13.8</v>
      </c>
      <c r="W44" s="88">
        <v>15.4</v>
      </c>
      <c r="X44" s="88">
        <v>14.4</v>
      </c>
      <c r="Y44" s="88">
        <v>13.1</v>
      </c>
    </row>
    <row r="45" spans="1:25" x14ac:dyDescent="0.15">
      <c r="A45" s="89" t="s">
        <v>26</v>
      </c>
      <c r="B45" s="40"/>
      <c r="C45" s="40"/>
      <c r="D45" s="40"/>
      <c r="E45" s="28">
        <v>1</v>
      </c>
      <c r="F45" s="28">
        <v>4</v>
      </c>
      <c r="G45" s="111">
        <f t="shared" si="4"/>
        <v>0.55555555555555558</v>
      </c>
      <c r="H45" s="78">
        <v>1.0526315789473684</v>
      </c>
      <c r="I45" s="78"/>
      <c r="J45" s="78"/>
      <c r="K45" s="51"/>
      <c r="L45" s="51"/>
      <c r="M45" s="51"/>
      <c r="N45" s="79"/>
      <c r="O45" s="79"/>
      <c r="P45" s="79"/>
      <c r="Q45" s="80"/>
      <c r="R45" s="80"/>
      <c r="S45" s="80"/>
      <c r="T45" s="80"/>
      <c r="U45" s="80"/>
      <c r="V45" s="80"/>
      <c r="W45" s="80"/>
      <c r="X45" s="80"/>
      <c r="Y45" s="80"/>
    </row>
    <row r="46" spans="1:25" x14ac:dyDescent="0.15">
      <c r="A46" s="81"/>
      <c r="B46" s="82"/>
      <c r="C46" s="47"/>
      <c r="D46" s="47"/>
      <c r="E46" s="48">
        <v>2</v>
      </c>
      <c r="F46" s="48">
        <v>16</v>
      </c>
      <c r="G46" s="112">
        <f t="shared" si="4"/>
        <v>2.2222222222222223</v>
      </c>
      <c r="H46" s="83">
        <v>3.0263157894736841</v>
      </c>
      <c r="I46" s="83"/>
      <c r="J46" s="83"/>
      <c r="K46" s="49"/>
      <c r="L46" s="49"/>
      <c r="M46" s="49"/>
      <c r="N46" s="50"/>
      <c r="O46" s="50"/>
      <c r="P46" s="50"/>
      <c r="Q46" s="66"/>
      <c r="R46" s="66"/>
      <c r="S46" s="66"/>
      <c r="T46" s="66"/>
      <c r="U46" s="66"/>
      <c r="V46" s="66"/>
      <c r="W46" s="66"/>
      <c r="X46" s="66"/>
      <c r="Y46" s="66"/>
    </row>
    <row r="47" spans="1:25" x14ac:dyDescent="0.15">
      <c r="A47" s="81"/>
      <c r="B47" s="82"/>
      <c r="C47" s="47"/>
      <c r="D47" s="47"/>
      <c r="E47" s="48">
        <v>3</v>
      </c>
      <c r="F47" s="48">
        <v>26</v>
      </c>
      <c r="G47" s="112">
        <f t="shared" si="4"/>
        <v>3.6111111111111107</v>
      </c>
      <c r="H47" s="83">
        <v>5</v>
      </c>
      <c r="I47" s="83"/>
      <c r="J47" s="83"/>
      <c r="K47" s="49"/>
      <c r="L47" s="49"/>
      <c r="M47" s="49"/>
      <c r="N47" s="50"/>
      <c r="O47" s="50"/>
      <c r="P47" s="50"/>
      <c r="Q47" s="66"/>
      <c r="R47" s="66"/>
      <c r="S47" s="66"/>
      <c r="T47" s="66"/>
      <c r="U47" s="66"/>
      <c r="V47" s="66"/>
      <c r="W47" s="66"/>
      <c r="X47" s="66"/>
      <c r="Y47" s="66"/>
    </row>
    <row r="48" spans="1:25" x14ac:dyDescent="0.15">
      <c r="A48" s="84"/>
      <c r="B48" s="85"/>
      <c r="C48" s="41"/>
      <c r="D48" s="41"/>
      <c r="E48" s="56" t="s">
        <v>4</v>
      </c>
      <c r="F48" s="56">
        <f>SUM(F45:F47)</f>
        <v>46</v>
      </c>
      <c r="G48" s="113">
        <f t="shared" si="4"/>
        <v>6.3888888888888884</v>
      </c>
      <c r="H48" s="86">
        <v>9.0789473684210531</v>
      </c>
      <c r="I48" s="86">
        <v>5.2631578947368416</v>
      </c>
      <c r="J48" s="86">
        <v>6.4864864864864868</v>
      </c>
      <c r="K48" s="46">
        <v>2.8</v>
      </c>
      <c r="L48" s="46">
        <v>4</v>
      </c>
      <c r="M48" s="46">
        <v>2.4</v>
      </c>
      <c r="N48" s="87">
        <v>3.4</v>
      </c>
      <c r="O48" s="87">
        <v>3.5</v>
      </c>
      <c r="P48" s="87">
        <v>4.5999999999999996</v>
      </c>
      <c r="Q48" s="88">
        <v>1.8</v>
      </c>
      <c r="R48" s="88">
        <v>4</v>
      </c>
      <c r="S48" s="88">
        <v>7.7</v>
      </c>
      <c r="T48" s="88">
        <v>5</v>
      </c>
      <c r="U48" s="88">
        <v>6</v>
      </c>
      <c r="V48" s="88">
        <v>5</v>
      </c>
      <c r="W48" s="88">
        <v>7.4</v>
      </c>
      <c r="X48" s="88">
        <v>2.5</v>
      </c>
      <c r="Y48" s="88">
        <v>4.3</v>
      </c>
    </row>
    <row r="49" spans="1:25" x14ac:dyDescent="0.15">
      <c r="A49" s="89" t="s">
        <v>155</v>
      </c>
      <c r="B49" s="40"/>
      <c r="C49" s="40"/>
      <c r="D49" s="40"/>
      <c r="E49" s="28">
        <v>1</v>
      </c>
      <c r="F49" s="28">
        <v>5</v>
      </c>
      <c r="G49" s="111">
        <f t="shared" si="4"/>
        <v>0.69444444444444442</v>
      </c>
      <c r="H49" s="78">
        <v>0.92105263157894723</v>
      </c>
      <c r="I49" s="78"/>
      <c r="J49" s="78"/>
      <c r="K49" s="51"/>
      <c r="L49" s="51"/>
      <c r="M49" s="51"/>
      <c r="N49" s="79"/>
      <c r="O49" s="79"/>
      <c r="P49" s="79"/>
      <c r="Q49" s="80"/>
      <c r="R49" s="80"/>
      <c r="S49" s="80"/>
      <c r="T49" s="80"/>
      <c r="U49" s="80"/>
      <c r="V49" s="80"/>
      <c r="W49" s="80"/>
      <c r="X49" s="80"/>
      <c r="Y49" s="80"/>
    </row>
    <row r="50" spans="1:25" x14ac:dyDescent="0.15">
      <c r="A50" s="81"/>
      <c r="B50" s="82"/>
      <c r="C50" s="47"/>
      <c r="D50" s="47"/>
      <c r="E50" s="48">
        <v>2</v>
      </c>
      <c r="F50" s="48">
        <v>11</v>
      </c>
      <c r="G50" s="112">
        <f t="shared" si="4"/>
        <v>1.5277777777777777</v>
      </c>
      <c r="H50" s="83">
        <v>2.236842105263158</v>
      </c>
      <c r="I50" s="83"/>
      <c r="J50" s="83"/>
      <c r="K50" s="49"/>
      <c r="L50" s="49"/>
      <c r="M50" s="49"/>
      <c r="N50" s="50"/>
      <c r="O50" s="50"/>
      <c r="P50" s="50"/>
      <c r="Q50" s="66"/>
      <c r="R50" s="66"/>
      <c r="S50" s="66"/>
      <c r="T50" s="66"/>
      <c r="U50" s="66"/>
      <c r="V50" s="66"/>
      <c r="W50" s="66"/>
      <c r="X50" s="66"/>
      <c r="Y50" s="66"/>
    </row>
    <row r="51" spans="1:25" x14ac:dyDescent="0.15">
      <c r="A51" s="81"/>
      <c r="B51" s="82"/>
      <c r="C51" s="47"/>
      <c r="D51" s="47"/>
      <c r="E51" s="48">
        <v>3</v>
      </c>
      <c r="F51" s="48">
        <v>21</v>
      </c>
      <c r="G51" s="112">
        <f t="shared" si="4"/>
        <v>2.9166666666666665</v>
      </c>
      <c r="H51" s="83">
        <v>3.0263157894736841</v>
      </c>
      <c r="I51" s="83"/>
      <c r="J51" s="83"/>
      <c r="K51" s="49"/>
      <c r="L51" s="49"/>
      <c r="M51" s="49"/>
      <c r="N51" s="50"/>
      <c r="O51" s="50"/>
      <c r="P51" s="50"/>
      <c r="Q51" s="66"/>
      <c r="R51" s="66"/>
      <c r="S51" s="66"/>
      <c r="T51" s="66"/>
      <c r="U51" s="66"/>
      <c r="V51" s="66"/>
      <c r="W51" s="66"/>
      <c r="X51" s="66"/>
      <c r="Y51" s="66"/>
    </row>
    <row r="52" spans="1:25" x14ac:dyDescent="0.15">
      <c r="A52" s="84"/>
      <c r="B52" s="85"/>
      <c r="C52" s="41"/>
      <c r="D52" s="41"/>
      <c r="E52" s="56" t="s">
        <v>4</v>
      </c>
      <c r="F52" s="56">
        <f>SUM(F49:F51)</f>
        <v>37</v>
      </c>
      <c r="G52" s="113">
        <f t="shared" si="4"/>
        <v>5.1388888888888884</v>
      </c>
      <c r="H52" s="86">
        <v>6.1842105263157894</v>
      </c>
      <c r="I52" s="86">
        <v>3.9872408293460926</v>
      </c>
      <c r="J52" s="86">
        <v>2.1621621621621623</v>
      </c>
      <c r="K52" s="46">
        <v>2.2000000000000002</v>
      </c>
      <c r="L52" s="46">
        <v>1.2</v>
      </c>
      <c r="M52" s="46">
        <v>3.2</v>
      </c>
      <c r="N52" s="87">
        <v>3.1</v>
      </c>
      <c r="O52" s="87">
        <v>0.4</v>
      </c>
      <c r="P52" s="87">
        <v>2</v>
      </c>
      <c r="Q52" s="88">
        <v>2.1</v>
      </c>
      <c r="R52" s="88">
        <v>1.4</v>
      </c>
      <c r="S52" s="88"/>
      <c r="T52" s="88"/>
      <c r="U52" s="88"/>
      <c r="V52" s="88"/>
      <c r="W52" s="88"/>
      <c r="X52" s="88"/>
      <c r="Y52" s="88"/>
    </row>
    <row r="53" spans="1:25" x14ac:dyDescent="0.15">
      <c r="A53" s="98" t="s">
        <v>154</v>
      </c>
      <c r="B53" s="99"/>
      <c r="C53" s="99"/>
      <c r="D53" s="99"/>
      <c r="E53" s="90">
        <v>1</v>
      </c>
      <c r="F53" s="90">
        <v>1</v>
      </c>
      <c r="G53" s="114">
        <f t="shared" si="4"/>
        <v>0.1388888888888889</v>
      </c>
      <c r="H53" s="78">
        <v>0</v>
      </c>
      <c r="I53" s="78"/>
      <c r="J53" s="78"/>
      <c r="K53" s="51"/>
      <c r="L53" s="51"/>
      <c r="M53" s="51"/>
      <c r="N53" s="79"/>
      <c r="O53" s="79"/>
      <c r="P53" s="79"/>
      <c r="Q53" s="80"/>
      <c r="R53" s="80"/>
      <c r="S53" s="80"/>
      <c r="T53" s="80"/>
      <c r="U53" s="80"/>
      <c r="V53" s="80"/>
      <c r="W53" s="80"/>
      <c r="X53" s="80"/>
      <c r="Y53" s="80"/>
    </row>
    <row r="54" spans="1:25" x14ac:dyDescent="0.15">
      <c r="A54" s="81"/>
      <c r="B54" s="82"/>
      <c r="C54" s="47"/>
      <c r="D54" s="47"/>
      <c r="E54" s="48">
        <v>2</v>
      </c>
      <c r="F54" s="48">
        <v>2</v>
      </c>
      <c r="G54" s="112">
        <f t="shared" si="4"/>
        <v>0.27777777777777779</v>
      </c>
      <c r="H54" s="83">
        <v>0.39473684210526316</v>
      </c>
      <c r="I54" s="83"/>
      <c r="J54" s="83"/>
      <c r="K54" s="49"/>
      <c r="L54" s="49"/>
      <c r="M54" s="49"/>
      <c r="N54" s="50"/>
      <c r="O54" s="50"/>
      <c r="P54" s="50"/>
      <c r="Q54" s="66"/>
      <c r="R54" s="66"/>
      <c r="S54" s="66"/>
      <c r="T54" s="66"/>
      <c r="U54" s="66"/>
      <c r="V54" s="66"/>
      <c r="W54" s="66"/>
      <c r="X54" s="66"/>
      <c r="Y54" s="66"/>
    </row>
    <row r="55" spans="1:25" x14ac:dyDescent="0.15">
      <c r="A55" s="81"/>
      <c r="B55" s="82"/>
      <c r="C55" s="47"/>
      <c r="D55" s="47"/>
      <c r="E55" s="48">
        <v>3</v>
      </c>
      <c r="F55" s="48">
        <v>2</v>
      </c>
      <c r="G55" s="112">
        <f t="shared" si="4"/>
        <v>0.27777777777777779</v>
      </c>
      <c r="H55" s="83">
        <v>0.6578947368421052</v>
      </c>
      <c r="I55" s="83"/>
      <c r="J55" s="83"/>
      <c r="K55" s="49"/>
      <c r="L55" s="49"/>
      <c r="M55" s="49"/>
      <c r="N55" s="50"/>
      <c r="O55" s="50"/>
      <c r="P55" s="50"/>
      <c r="Q55" s="66"/>
      <c r="R55" s="66"/>
      <c r="S55" s="66"/>
      <c r="T55" s="66"/>
      <c r="U55" s="66"/>
      <c r="V55" s="66"/>
      <c r="W55" s="66"/>
      <c r="X55" s="66"/>
      <c r="Y55" s="66"/>
    </row>
    <row r="56" spans="1:25" x14ac:dyDescent="0.15">
      <c r="A56" s="84"/>
      <c r="B56" s="85"/>
      <c r="C56" s="41"/>
      <c r="D56" s="41"/>
      <c r="E56" s="56" t="s">
        <v>4</v>
      </c>
      <c r="F56" s="56">
        <f>SUM(F53:F55)</f>
        <v>5</v>
      </c>
      <c r="G56" s="113">
        <f t="shared" si="4"/>
        <v>0.69444444444444442</v>
      </c>
      <c r="H56" s="86">
        <v>1.0526315789473684</v>
      </c>
      <c r="I56" s="86">
        <v>0.15948963317384371</v>
      </c>
      <c r="J56" s="86">
        <v>0</v>
      </c>
      <c r="K56" s="46">
        <v>0.3</v>
      </c>
      <c r="L56" s="46">
        <v>8.4</v>
      </c>
      <c r="M56" s="46">
        <v>0.3</v>
      </c>
      <c r="N56" s="87">
        <v>0.3</v>
      </c>
      <c r="O56" s="87">
        <v>0.4</v>
      </c>
      <c r="P56" s="87">
        <v>0</v>
      </c>
      <c r="Q56" s="88">
        <v>0.3</v>
      </c>
      <c r="R56" s="88">
        <v>0</v>
      </c>
      <c r="S56" s="88">
        <v>0</v>
      </c>
      <c r="T56" s="88">
        <v>0</v>
      </c>
      <c r="U56" s="88">
        <v>0.3</v>
      </c>
      <c r="V56" s="88">
        <v>0</v>
      </c>
      <c r="W56" s="88">
        <v>0.5</v>
      </c>
      <c r="X56" s="88">
        <v>1</v>
      </c>
      <c r="Y56" s="88">
        <v>0.2</v>
      </c>
    </row>
    <row r="57" spans="1:25" x14ac:dyDescent="0.15">
      <c r="A57" s="98" t="s">
        <v>153</v>
      </c>
      <c r="B57" s="99"/>
      <c r="C57" s="99"/>
      <c r="D57" s="40"/>
      <c r="E57" s="28">
        <v>1</v>
      </c>
      <c r="F57" s="28">
        <v>3</v>
      </c>
      <c r="G57" s="111">
        <f t="shared" si="4"/>
        <v>0.41666666666666669</v>
      </c>
      <c r="H57" s="78">
        <v>0.26315789473684209</v>
      </c>
      <c r="I57" s="78"/>
      <c r="J57" s="78"/>
      <c r="K57" s="51"/>
      <c r="L57" s="51"/>
      <c r="M57" s="51"/>
      <c r="N57" s="79"/>
      <c r="O57" s="79"/>
      <c r="P57" s="79"/>
      <c r="Q57" s="80"/>
      <c r="R57" s="80"/>
      <c r="S57" s="80"/>
      <c r="T57" s="80"/>
      <c r="U57" s="80"/>
      <c r="V57" s="80"/>
      <c r="W57" s="80"/>
      <c r="X57" s="80"/>
      <c r="Y57" s="80"/>
    </row>
    <row r="58" spans="1:25" x14ac:dyDescent="0.15">
      <c r="A58" s="81"/>
      <c r="B58" s="82"/>
      <c r="C58" s="47"/>
      <c r="D58" s="47"/>
      <c r="E58" s="48">
        <v>2</v>
      </c>
      <c r="F58" s="48">
        <v>8</v>
      </c>
      <c r="G58" s="112">
        <f t="shared" si="4"/>
        <v>1.1111111111111112</v>
      </c>
      <c r="H58" s="83">
        <v>1.1842105263157896</v>
      </c>
      <c r="I58" s="83"/>
      <c r="J58" s="83"/>
      <c r="K58" s="49"/>
      <c r="L58" s="49"/>
      <c r="M58" s="49"/>
      <c r="N58" s="50"/>
      <c r="O58" s="50"/>
      <c r="P58" s="50"/>
      <c r="Q58" s="66"/>
      <c r="R58" s="66"/>
      <c r="S58" s="66"/>
      <c r="T58" s="66"/>
      <c r="U58" s="66"/>
      <c r="V58" s="66"/>
      <c r="W58" s="66"/>
      <c r="X58" s="66"/>
      <c r="Y58" s="66"/>
    </row>
    <row r="59" spans="1:25" x14ac:dyDescent="0.15">
      <c r="A59" s="81"/>
      <c r="B59" s="82"/>
      <c r="C59" s="47"/>
      <c r="D59" s="47"/>
      <c r="E59" s="48">
        <v>3</v>
      </c>
      <c r="F59" s="48">
        <v>1</v>
      </c>
      <c r="G59" s="112">
        <f t="shared" si="4"/>
        <v>0.1388888888888889</v>
      </c>
      <c r="H59" s="83">
        <v>1.1842105263157896</v>
      </c>
      <c r="I59" s="83"/>
      <c r="J59" s="83"/>
      <c r="K59" s="49"/>
      <c r="L59" s="49"/>
      <c r="M59" s="49"/>
      <c r="N59" s="50"/>
      <c r="O59" s="50"/>
      <c r="P59" s="50"/>
      <c r="Q59" s="66"/>
      <c r="R59" s="66"/>
      <c r="S59" s="66"/>
      <c r="T59" s="66"/>
      <c r="U59" s="66"/>
      <c r="V59" s="66"/>
      <c r="W59" s="66"/>
      <c r="X59" s="66"/>
      <c r="Y59" s="66"/>
    </row>
    <row r="60" spans="1:25" x14ac:dyDescent="0.15">
      <c r="A60" s="84"/>
      <c r="B60" s="85"/>
      <c r="C60" s="41"/>
      <c r="D60" s="41"/>
      <c r="E60" s="56" t="s">
        <v>4</v>
      </c>
      <c r="F60" s="56">
        <f>SUM(F57:F59)</f>
        <v>12</v>
      </c>
      <c r="G60" s="113">
        <f t="shared" si="4"/>
        <v>1.6666666666666667</v>
      </c>
      <c r="H60" s="86">
        <v>2.6315789473684208</v>
      </c>
      <c r="I60" s="86">
        <v>1.2759170653907497</v>
      </c>
      <c r="J60" s="86">
        <v>2.7027027027027026</v>
      </c>
      <c r="K60" s="46">
        <v>1.5</v>
      </c>
      <c r="L60" s="46">
        <v>1.2</v>
      </c>
      <c r="M60" s="46">
        <v>0.5</v>
      </c>
      <c r="N60" s="87">
        <v>2.8</v>
      </c>
      <c r="O60" s="87">
        <v>1.1000000000000001</v>
      </c>
      <c r="P60" s="87">
        <v>0.9</v>
      </c>
      <c r="Q60" s="88">
        <v>1.5</v>
      </c>
      <c r="R60" s="88">
        <v>2.2999999999999998</v>
      </c>
      <c r="S60" s="88">
        <v>2.9</v>
      </c>
      <c r="T60" s="88">
        <v>2.1</v>
      </c>
      <c r="U60" s="88">
        <v>3.7</v>
      </c>
      <c r="V60" s="88">
        <v>1.6</v>
      </c>
      <c r="W60" s="88">
        <v>2.1</v>
      </c>
      <c r="X60" s="88">
        <v>2.8</v>
      </c>
      <c r="Y60" s="88">
        <v>2.7</v>
      </c>
    </row>
    <row r="61" spans="1:25" x14ac:dyDescent="0.15">
      <c r="A61" s="89" t="s">
        <v>150</v>
      </c>
      <c r="B61" s="40"/>
      <c r="C61" s="40"/>
      <c r="D61" s="40"/>
      <c r="E61" s="28">
        <v>1</v>
      </c>
      <c r="F61" s="28">
        <v>10</v>
      </c>
      <c r="G61" s="111">
        <f t="shared" si="4"/>
        <v>1.3888888888888888</v>
      </c>
      <c r="H61" s="78">
        <v>0.78947368421052633</v>
      </c>
      <c r="I61" s="78"/>
      <c r="J61" s="78"/>
      <c r="K61" s="51"/>
      <c r="L61" s="51"/>
      <c r="M61" s="51"/>
      <c r="N61" s="79"/>
      <c r="O61" s="79"/>
      <c r="P61" s="79"/>
      <c r="Q61" s="80"/>
      <c r="R61" s="80"/>
      <c r="S61" s="80"/>
      <c r="T61" s="80"/>
      <c r="U61" s="80"/>
      <c r="V61" s="80"/>
      <c r="W61" s="80"/>
      <c r="X61" s="80"/>
      <c r="Y61" s="80"/>
    </row>
    <row r="62" spans="1:25" x14ac:dyDescent="0.15">
      <c r="A62" s="81"/>
      <c r="B62" s="82"/>
      <c r="C62" s="47"/>
      <c r="D62" s="47"/>
      <c r="E62" s="48">
        <v>2</v>
      </c>
      <c r="F62" s="48">
        <v>18</v>
      </c>
      <c r="G62" s="112">
        <f t="shared" si="4"/>
        <v>2.5</v>
      </c>
      <c r="H62" s="83">
        <v>2.1052631578947367</v>
      </c>
      <c r="I62" s="83"/>
      <c r="J62" s="83"/>
      <c r="K62" s="49"/>
      <c r="L62" s="49"/>
      <c r="M62" s="49"/>
      <c r="N62" s="50"/>
      <c r="O62" s="50"/>
      <c r="P62" s="50"/>
      <c r="Q62" s="66"/>
      <c r="R62" s="66"/>
      <c r="S62" s="66"/>
      <c r="T62" s="66"/>
      <c r="U62" s="66"/>
      <c r="V62" s="66"/>
      <c r="W62" s="66"/>
      <c r="X62" s="66"/>
      <c r="Y62" s="66"/>
    </row>
    <row r="63" spans="1:25" x14ac:dyDescent="0.15">
      <c r="A63" s="81"/>
      <c r="B63" s="82"/>
      <c r="C63" s="47"/>
      <c r="D63" s="47"/>
      <c r="E63" s="48">
        <v>3</v>
      </c>
      <c r="F63" s="48">
        <v>25</v>
      </c>
      <c r="G63" s="112">
        <f t="shared" si="4"/>
        <v>3.4722222222222223</v>
      </c>
      <c r="H63" s="83">
        <v>2.3684210526315792</v>
      </c>
      <c r="I63" s="83"/>
      <c r="J63" s="83"/>
      <c r="K63" s="49"/>
      <c r="L63" s="49"/>
      <c r="M63" s="49"/>
      <c r="N63" s="50"/>
      <c r="O63" s="50"/>
      <c r="P63" s="50"/>
      <c r="Q63" s="66"/>
      <c r="R63" s="66"/>
      <c r="S63" s="66"/>
      <c r="T63" s="66"/>
      <c r="U63" s="66"/>
      <c r="V63" s="66"/>
      <c r="W63" s="66"/>
      <c r="X63" s="66"/>
      <c r="Y63" s="66"/>
    </row>
    <row r="64" spans="1:25" x14ac:dyDescent="0.15">
      <c r="A64" s="84"/>
      <c r="B64" s="85"/>
      <c r="C64" s="41"/>
      <c r="D64" s="41"/>
      <c r="E64" s="56" t="s">
        <v>4</v>
      </c>
      <c r="F64" s="56">
        <f>SUM(F61:F63)</f>
        <v>53</v>
      </c>
      <c r="G64" s="113">
        <f t="shared" si="4"/>
        <v>7.3611111111111116</v>
      </c>
      <c r="H64" s="86">
        <v>5.2631578947368416</v>
      </c>
      <c r="I64" s="86">
        <v>6.2200956937799043</v>
      </c>
      <c r="J64" s="86">
        <v>8.6486486486486491</v>
      </c>
      <c r="K64" s="46">
        <v>7.1</v>
      </c>
      <c r="L64" s="46">
        <v>3.4</v>
      </c>
      <c r="M64" s="46">
        <v>3.5</v>
      </c>
      <c r="N64" s="87">
        <v>5.2</v>
      </c>
      <c r="O64" s="87">
        <v>6</v>
      </c>
      <c r="P64" s="87">
        <v>4.5999999999999996</v>
      </c>
      <c r="Q64" s="88">
        <v>4.3</v>
      </c>
      <c r="R64" s="88">
        <v>6.8</v>
      </c>
      <c r="S64" s="88">
        <v>10.9</v>
      </c>
      <c r="T64" s="88">
        <v>11.1</v>
      </c>
      <c r="U64" s="88">
        <v>10.8</v>
      </c>
      <c r="V64" s="88">
        <v>11.9</v>
      </c>
      <c r="W64" s="88">
        <v>17.600000000000001</v>
      </c>
      <c r="X64" s="88">
        <v>14.4</v>
      </c>
      <c r="Y64" s="88">
        <v>18.399999999999999</v>
      </c>
    </row>
    <row r="65" spans="1:25" x14ac:dyDescent="0.15">
      <c r="A65" s="98" t="s">
        <v>152</v>
      </c>
      <c r="B65" s="99"/>
      <c r="C65" s="99"/>
      <c r="D65" s="99"/>
      <c r="E65" s="28">
        <v>1</v>
      </c>
      <c r="F65" s="28">
        <v>12</v>
      </c>
      <c r="G65" s="111">
        <f t="shared" si="4"/>
        <v>1.6666666666666667</v>
      </c>
      <c r="H65" s="78">
        <v>1.8421052631578945</v>
      </c>
      <c r="I65" s="78"/>
      <c r="J65" s="78"/>
      <c r="K65" s="51"/>
      <c r="L65" s="51"/>
      <c r="M65" s="51"/>
      <c r="N65" s="79"/>
      <c r="O65" s="79"/>
      <c r="P65" s="79"/>
      <c r="Q65" s="80"/>
      <c r="R65" s="80"/>
      <c r="S65" s="80"/>
      <c r="T65" s="80"/>
      <c r="U65" s="80"/>
      <c r="V65" s="80"/>
      <c r="W65" s="80"/>
      <c r="X65" s="80"/>
      <c r="Y65" s="80"/>
    </row>
    <row r="66" spans="1:25" x14ac:dyDescent="0.15">
      <c r="A66" s="81"/>
      <c r="B66" s="82"/>
      <c r="C66" s="47"/>
      <c r="D66" s="47"/>
      <c r="E66" s="48">
        <v>2</v>
      </c>
      <c r="F66" s="48">
        <v>36</v>
      </c>
      <c r="G66" s="112">
        <f t="shared" si="4"/>
        <v>5</v>
      </c>
      <c r="H66" s="83">
        <v>5.5263157894736841</v>
      </c>
      <c r="I66" s="83"/>
      <c r="J66" s="83"/>
      <c r="K66" s="49"/>
      <c r="L66" s="49"/>
      <c r="M66" s="49"/>
      <c r="N66" s="50"/>
      <c r="O66" s="50"/>
      <c r="P66" s="50"/>
      <c r="Q66" s="66"/>
      <c r="R66" s="66"/>
      <c r="S66" s="66"/>
      <c r="T66" s="66"/>
      <c r="U66" s="66"/>
      <c r="V66" s="66"/>
      <c r="W66" s="66"/>
      <c r="X66" s="66"/>
      <c r="Y66" s="66"/>
    </row>
    <row r="67" spans="1:25" x14ac:dyDescent="0.15">
      <c r="A67" s="81"/>
      <c r="B67" s="82"/>
      <c r="C67" s="47"/>
      <c r="D67" s="47"/>
      <c r="E67" s="48">
        <v>3</v>
      </c>
      <c r="F67" s="48">
        <v>47</v>
      </c>
      <c r="G67" s="112">
        <f t="shared" si="4"/>
        <v>6.5277777777777786</v>
      </c>
      <c r="H67" s="83">
        <v>4.8684210526315788</v>
      </c>
      <c r="I67" s="83"/>
      <c r="J67" s="83"/>
      <c r="K67" s="49"/>
      <c r="L67" s="49"/>
      <c r="M67" s="49"/>
      <c r="N67" s="50"/>
      <c r="O67" s="50"/>
      <c r="P67" s="50"/>
      <c r="Q67" s="66"/>
      <c r="R67" s="66"/>
      <c r="S67" s="66"/>
      <c r="T67" s="66"/>
      <c r="U67" s="66"/>
      <c r="V67" s="66"/>
      <c r="W67" s="66"/>
      <c r="X67" s="66"/>
      <c r="Y67" s="66"/>
    </row>
    <row r="68" spans="1:25" x14ac:dyDescent="0.15">
      <c r="A68" s="84"/>
      <c r="B68" s="85"/>
      <c r="C68" s="41"/>
      <c r="D68" s="41"/>
      <c r="E68" s="56" t="s">
        <v>4</v>
      </c>
      <c r="F68" s="56">
        <f>SUM(F65:F67)</f>
        <v>95</v>
      </c>
      <c r="G68" s="113">
        <f t="shared" si="4"/>
        <v>13.194444444444445</v>
      </c>
      <c r="H68" s="86">
        <v>12.236842105263159</v>
      </c>
      <c r="I68" s="86">
        <v>10.207336523125997</v>
      </c>
      <c r="J68" s="86">
        <v>7.0270270270270272</v>
      </c>
      <c r="K68" s="46">
        <v>4.5999999999999996</v>
      </c>
      <c r="L68" s="46">
        <v>3.7</v>
      </c>
      <c r="M68" s="46">
        <v>4.5999999999999996</v>
      </c>
      <c r="N68" s="87">
        <v>4.9000000000000004</v>
      </c>
      <c r="O68" s="87">
        <v>5.3</v>
      </c>
      <c r="P68" s="87">
        <v>4.9000000000000004</v>
      </c>
      <c r="Q68" s="88">
        <v>3.6</v>
      </c>
      <c r="R68" s="88">
        <v>2.5</v>
      </c>
      <c r="S68" s="88">
        <v>4.4000000000000004</v>
      </c>
      <c r="T68" s="88">
        <v>3.8</v>
      </c>
      <c r="U68" s="88">
        <v>1</v>
      </c>
      <c r="V68" s="88">
        <v>3.8</v>
      </c>
      <c r="W68" s="88">
        <v>2.7</v>
      </c>
      <c r="X68" s="88">
        <v>3</v>
      </c>
      <c r="Y68" s="88">
        <v>4.0999999999999996</v>
      </c>
    </row>
    <row r="69" spans="1:25" x14ac:dyDescent="0.15">
      <c r="A69" s="98" t="s">
        <v>171</v>
      </c>
      <c r="B69" s="99"/>
      <c r="C69" s="99"/>
      <c r="D69" s="99"/>
      <c r="E69" s="28">
        <v>1</v>
      </c>
      <c r="F69" s="28">
        <v>8</v>
      </c>
      <c r="G69" s="111">
        <f t="shared" si="4"/>
        <v>1.1111111111111112</v>
      </c>
      <c r="H69" s="78">
        <v>0.26315789473684209</v>
      </c>
      <c r="I69" s="78"/>
      <c r="J69" s="78"/>
      <c r="K69" s="51"/>
      <c r="L69" s="51"/>
      <c r="M69" s="51"/>
      <c r="N69" s="79"/>
      <c r="O69" s="79"/>
      <c r="P69" s="79"/>
      <c r="Q69" s="80"/>
      <c r="R69" s="80"/>
      <c r="S69" s="80"/>
      <c r="T69" s="80"/>
      <c r="U69" s="80"/>
      <c r="V69" s="80"/>
      <c r="W69" s="80"/>
      <c r="X69" s="80"/>
      <c r="Y69" s="80"/>
    </row>
    <row r="70" spans="1:25" x14ac:dyDescent="0.15">
      <c r="A70" s="81"/>
      <c r="B70" s="82"/>
      <c r="C70" s="47"/>
      <c r="D70" s="47"/>
      <c r="E70" s="48">
        <v>2</v>
      </c>
      <c r="F70" s="48">
        <v>9</v>
      </c>
      <c r="G70" s="112">
        <f t="shared" si="4"/>
        <v>1.25</v>
      </c>
      <c r="H70" s="83">
        <v>0.92105263157894723</v>
      </c>
      <c r="I70" s="83"/>
      <c r="J70" s="83"/>
      <c r="K70" s="49"/>
      <c r="L70" s="49"/>
      <c r="M70" s="49"/>
      <c r="N70" s="50"/>
      <c r="O70" s="50"/>
      <c r="P70" s="50"/>
      <c r="Q70" s="66"/>
      <c r="R70" s="66"/>
      <c r="S70" s="66"/>
      <c r="T70" s="66"/>
      <c r="U70" s="66"/>
      <c r="V70" s="66"/>
      <c r="W70" s="66"/>
      <c r="X70" s="66"/>
      <c r="Y70" s="66"/>
    </row>
    <row r="71" spans="1:25" x14ac:dyDescent="0.15">
      <c r="A71" s="81"/>
      <c r="B71" s="82"/>
      <c r="C71" s="47"/>
      <c r="D71" s="47"/>
      <c r="E71" s="48">
        <v>3</v>
      </c>
      <c r="F71" s="48">
        <v>15</v>
      </c>
      <c r="G71" s="112">
        <f t="shared" si="4"/>
        <v>2.083333333333333</v>
      </c>
      <c r="H71" s="83">
        <v>1.5789473684210527</v>
      </c>
      <c r="I71" s="83"/>
      <c r="J71" s="83"/>
      <c r="K71" s="49"/>
      <c r="L71" s="49"/>
      <c r="M71" s="49"/>
      <c r="N71" s="50"/>
      <c r="O71" s="50"/>
      <c r="P71" s="50"/>
      <c r="Q71" s="66"/>
      <c r="R71" s="66"/>
      <c r="S71" s="66"/>
      <c r="T71" s="66"/>
      <c r="U71" s="66"/>
      <c r="V71" s="66"/>
      <c r="W71" s="66"/>
      <c r="X71" s="66"/>
      <c r="Y71" s="66"/>
    </row>
    <row r="72" spans="1:25" x14ac:dyDescent="0.15">
      <c r="A72" s="84"/>
      <c r="B72" s="85"/>
      <c r="C72" s="41"/>
      <c r="D72" s="41"/>
      <c r="E72" s="56" t="s">
        <v>4</v>
      </c>
      <c r="F72" s="56">
        <f>SUM(F69:F71)</f>
        <v>32</v>
      </c>
      <c r="G72" s="113">
        <f t="shared" si="4"/>
        <v>4.4444444444444446</v>
      </c>
      <c r="H72" s="86">
        <v>2.763157894736842</v>
      </c>
      <c r="I72" s="86">
        <v>3.6682615629984054</v>
      </c>
      <c r="J72" s="86">
        <v>4.8648648648648649</v>
      </c>
      <c r="K72" s="46">
        <v>0.9</v>
      </c>
      <c r="L72" s="46">
        <v>1.2</v>
      </c>
      <c r="M72" s="46">
        <v>0.3</v>
      </c>
      <c r="N72" s="87">
        <v>2.1</v>
      </c>
      <c r="O72" s="87">
        <v>2.1</v>
      </c>
      <c r="P72" s="87"/>
      <c r="Q72" s="88"/>
      <c r="R72" s="88"/>
      <c r="S72" s="88"/>
      <c r="T72" s="88"/>
      <c r="U72" s="88"/>
      <c r="V72" s="88"/>
      <c r="W72" s="88"/>
      <c r="X72" s="88"/>
      <c r="Y72" s="88"/>
    </row>
    <row r="73" spans="1:25" x14ac:dyDescent="0.15">
      <c r="A73" s="98" t="s">
        <v>151</v>
      </c>
      <c r="B73" s="99"/>
      <c r="C73" s="99"/>
      <c r="D73" s="40"/>
      <c r="E73" s="28">
        <v>1</v>
      </c>
      <c r="F73" s="28">
        <v>26</v>
      </c>
      <c r="G73" s="111">
        <f t="shared" si="4"/>
        <v>3.6111111111111107</v>
      </c>
      <c r="H73" s="78">
        <v>2.236842105263158</v>
      </c>
      <c r="I73" s="78"/>
      <c r="J73" s="78"/>
      <c r="K73" s="51"/>
      <c r="L73" s="51"/>
      <c r="M73" s="51"/>
      <c r="N73" s="79"/>
      <c r="O73" s="79"/>
      <c r="P73" s="79"/>
      <c r="Q73" s="80"/>
      <c r="R73" s="80"/>
      <c r="S73" s="80"/>
      <c r="T73" s="80"/>
      <c r="U73" s="80"/>
      <c r="V73" s="80"/>
      <c r="W73" s="80"/>
      <c r="X73" s="80"/>
      <c r="Y73" s="80"/>
    </row>
    <row r="74" spans="1:25" x14ac:dyDescent="0.15">
      <c r="A74" s="81"/>
      <c r="B74" s="82"/>
      <c r="C74" s="47"/>
      <c r="D74" s="47"/>
      <c r="E74" s="48">
        <v>2</v>
      </c>
      <c r="F74" s="48">
        <v>15</v>
      </c>
      <c r="G74" s="112">
        <f t="shared" si="4"/>
        <v>2.083333333333333</v>
      </c>
      <c r="H74" s="83">
        <v>1.9736842105263157</v>
      </c>
      <c r="I74" s="83"/>
      <c r="J74" s="83"/>
      <c r="K74" s="49"/>
      <c r="L74" s="49"/>
      <c r="M74" s="49"/>
      <c r="N74" s="50"/>
      <c r="O74" s="50"/>
      <c r="P74" s="50"/>
      <c r="Q74" s="66"/>
      <c r="R74" s="66"/>
      <c r="S74" s="66"/>
      <c r="T74" s="66"/>
      <c r="U74" s="66"/>
      <c r="V74" s="66"/>
      <c r="W74" s="66"/>
      <c r="X74" s="66"/>
      <c r="Y74" s="66"/>
    </row>
    <row r="75" spans="1:25" x14ac:dyDescent="0.15">
      <c r="A75" s="81"/>
      <c r="B75" s="82"/>
      <c r="C75" s="47"/>
      <c r="D75" s="47"/>
      <c r="E75" s="48">
        <v>3</v>
      </c>
      <c r="F75" s="48">
        <v>7</v>
      </c>
      <c r="G75" s="112">
        <f t="shared" si="4"/>
        <v>0.97222222222222221</v>
      </c>
      <c r="H75" s="83">
        <v>0.92105263157894723</v>
      </c>
      <c r="I75" s="83"/>
      <c r="J75" s="83"/>
      <c r="K75" s="49"/>
      <c r="L75" s="49"/>
      <c r="M75" s="49"/>
      <c r="N75" s="50"/>
      <c r="O75" s="50"/>
      <c r="P75" s="50"/>
      <c r="Q75" s="66"/>
      <c r="R75" s="66"/>
      <c r="S75" s="66"/>
      <c r="T75" s="66"/>
      <c r="U75" s="66"/>
      <c r="V75" s="66"/>
      <c r="W75" s="66"/>
      <c r="X75" s="66"/>
      <c r="Y75" s="66"/>
    </row>
    <row r="76" spans="1:25" x14ac:dyDescent="0.15">
      <c r="A76" s="84"/>
      <c r="B76" s="85"/>
      <c r="C76" s="41"/>
      <c r="D76" s="41"/>
      <c r="E76" s="56" t="s">
        <v>4</v>
      </c>
      <c r="F76" s="56">
        <f>SUM(F73:F75)</f>
        <v>48</v>
      </c>
      <c r="G76" s="113">
        <f t="shared" si="4"/>
        <v>6.666666666666667</v>
      </c>
      <c r="H76" s="86">
        <v>5.1315789473684212</v>
      </c>
      <c r="I76" s="86">
        <v>6.5390749601275919</v>
      </c>
      <c r="J76" s="86">
        <v>13.513513513513514</v>
      </c>
      <c r="K76" s="46">
        <v>5.9</v>
      </c>
      <c r="L76" s="46">
        <v>7.2</v>
      </c>
      <c r="M76" s="46">
        <v>5.6</v>
      </c>
      <c r="N76" s="87">
        <v>5.4</v>
      </c>
      <c r="O76" s="87">
        <v>7.8</v>
      </c>
      <c r="P76" s="87">
        <v>6.6</v>
      </c>
      <c r="Q76" s="88">
        <v>3</v>
      </c>
      <c r="R76" s="88">
        <v>5.0999999999999996</v>
      </c>
      <c r="S76" s="88">
        <v>2.1</v>
      </c>
      <c r="T76" s="88">
        <v>2.6</v>
      </c>
      <c r="U76" s="88">
        <v>2.7</v>
      </c>
      <c r="V76" s="88">
        <v>1.6</v>
      </c>
      <c r="W76" s="88">
        <v>0.8</v>
      </c>
      <c r="X76" s="88">
        <v>2.8</v>
      </c>
      <c r="Y76" s="88">
        <v>2.2999999999999998</v>
      </c>
    </row>
    <row r="77" spans="1:25" x14ac:dyDescent="0.15">
      <c r="A77" s="89" t="s">
        <v>149</v>
      </c>
      <c r="B77" s="40"/>
      <c r="C77" s="40"/>
      <c r="D77" s="40"/>
      <c r="E77" s="28">
        <v>1</v>
      </c>
      <c r="F77" s="28">
        <v>0</v>
      </c>
      <c r="G77" s="111">
        <f t="shared" si="4"/>
        <v>0</v>
      </c>
      <c r="H77" s="78">
        <v>0.13157894736842105</v>
      </c>
      <c r="I77" s="78"/>
      <c r="J77" s="78"/>
      <c r="K77" s="51"/>
      <c r="L77" s="51"/>
      <c r="M77" s="51"/>
      <c r="N77" s="79"/>
      <c r="O77" s="79"/>
      <c r="P77" s="79"/>
      <c r="Q77" s="80"/>
      <c r="R77" s="80"/>
      <c r="S77" s="80"/>
      <c r="T77" s="80"/>
      <c r="U77" s="80"/>
      <c r="V77" s="80"/>
      <c r="W77" s="80"/>
      <c r="X77" s="80"/>
      <c r="Y77" s="80"/>
    </row>
    <row r="78" spans="1:25" x14ac:dyDescent="0.15">
      <c r="A78" s="81"/>
      <c r="B78" s="82"/>
      <c r="C78" s="47"/>
      <c r="D78" s="47"/>
      <c r="E78" s="48">
        <v>2</v>
      </c>
      <c r="F78" s="48">
        <v>1</v>
      </c>
      <c r="G78" s="112">
        <f t="shared" si="4"/>
        <v>0.1388888888888889</v>
      </c>
      <c r="H78" s="83">
        <v>0.13157894736842105</v>
      </c>
      <c r="I78" s="83"/>
      <c r="J78" s="83"/>
      <c r="K78" s="49"/>
      <c r="L78" s="49"/>
      <c r="M78" s="49"/>
      <c r="N78" s="50"/>
      <c r="O78" s="50"/>
      <c r="P78" s="50"/>
      <c r="Q78" s="66"/>
      <c r="R78" s="66"/>
      <c r="S78" s="66"/>
      <c r="T78" s="66"/>
      <c r="U78" s="66"/>
      <c r="V78" s="66"/>
      <c r="W78" s="66"/>
      <c r="X78" s="66"/>
      <c r="Y78" s="66"/>
    </row>
    <row r="79" spans="1:25" x14ac:dyDescent="0.15">
      <c r="A79" s="81"/>
      <c r="B79" s="82"/>
      <c r="C79" s="47"/>
      <c r="D79" s="47"/>
      <c r="E79" s="48">
        <v>3</v>
      </c>
      <c r="F79" s="48">
        <v>2</v>
      </c>
      <c r="G79" s="112">
        <f t="shared" si="4"/>
        <v>0.27777777777777779</v>
      </c>
      <c r="H79" s="83">
        <v>0.52631578947368418</v>
      </c>
      <c r="I79" s="83"/>
      <c r="J79" s="83"/>
      <c r="K79" s="49"/>
      <c r="L79" s="49"/>
      <c r="M79" s="49"/>
      <c r="N79" s="50"/>
      <c r="O79" s="50"/>
      <c r="P79" s="50"/>
      <c r="Q79" s="66"/>
      <c r="R79" s="66"/>
      <c r="S79" s="66"/>
      <c r="T79" s="66"/>
      <c r="U79" s="66"/>
      <c r="V79" s="66"/>
      <c r="W79" s="66"/>
      <c r="X79" s="66"/>
      <c r="Y79" s="66"/>
    </row>
    <row r="80" spans="1:25" x14ac:dyDescent="0.15">
      <c r="A80" s="84"/>
      <c r="B80" s="85"/>
      <c r="C80" s="41"/>
      <c r="D80" s="41"/>
      <c r="E80" s="56" t="s">
        <v>4</v>
      </c>
      <c r="F80" s="56">
        <f>SUM(F77:F79)</f>
        <v>3</v>
      </c>
      <c r="G80" s="113">
        <f t="shared" si="4"/>
        <v>0.41666666666666669</v>
      </c>
      <c r="H80" s="86">
        <v>0.78947368421052633</v>
      </c>
      <c r="I80" s="86">
        <v>1.5948963317384368</v>
      </c>
      <c r="J80" s="86">
        <v>1.0810810810810811</v>
      </c>
      <c r="K80" s="46">
        <v>1.9</v>
      </c>
      <c r="L80" s="46">
        <v>1.9</v>
      </c>
      <c r="M80" s="46">
        <v>1.9</v>
      </c>
      <c r="N80" s="87">
        <v>1.3</v>
      </c>
      <c r="O80" s="87">
        <v>2.1</v>
      </c>
      <c r="P80" s="87">
        <v>1.8</v>
      </c>
      <c r="Q80" s="88">
        <v>1.2</v>
      </c>
      <c r="R80" s="88">
        <v>5.0999999999999996</v>
      </c>
      <c r="S80" s="88">
        <v>3.8</v>
      </c>
      <c r="T80" s="88">
        <v>2.9</v>
      </c>
      <c r="U80" s="88">
        <v>3.7</v>
      </c>
      <c r="V80" s="88">
        <v>3.8</v>
      </c>
      <c r="W80" s="88">
        <v>3.7</v>
      </c>
      <c r="X80" s="88">
        <v>3</v>
      </c>
      <c r="Y80" s="88">
        <v>1.2</v>
      </c>
    </row>
    <row r="81" spans="1:25" x14ac:dyDescent="0.15">
      <c r="A81" s="167" t="s">
        <v>4</v>
      </c>
      <c r="B81" s="168"/>
      <c r="C81" s="168"/>
      <c r="D81" s="168"/>
      <c r="E81" s="169"/>
      <c r="F81" s="37">
        <f>F28+F32+F36+F40+F44+F48+F52+F56+F60+F64+F68+F72+F76+F80</f>
        <v>720</v>
      </c>
      <c r="G81" s="37">
        <f>G28+G32+G36+G40+G44+G48+G52+G56+G60+G64+G68+G72+G76+G80</f>
        <v>100.00000000000001</v>
      </c>
      <c r="H81" s="37">
        <v>100</v>
      </c>
      <c r="I81" s="37">
        <v>100.00000000000001</v>
      </c>
      <c r="J81" s="37">
        <f t="shared" ref="J81:S81" si="5">SUM(J25:J77)</f>
        <v>98.918918918918934</v>
      </c>
      <c r="K81" s="37">
        <f>SUM(K25:K77)</f>
        <v>98.100000000000009</v>
      </c>
      <c r="L81" s="37">
        <f>SUM(L25:L77)</f>
        <v>97.800000000000026</v>
      </c>
      <c r="M81" s="37">
        <f>SUM(M25:M77)</f>
        <v>98.09999999999998</v>
      </c>
      <c r="N81" s="71">
        <f t="shared" si="5"/>
        <v>98.9</v>
      </c>
      <c r="O81" s="71">
        <f t="shared" si="5"/>
        <v>97.8</v>
      </c>
      <c r="P81" s="68">
        <f t="shared" si="5"/>
        <v>98.2</v>
      </c>
      <c r="Q81" s="65">
        <f t="shared" si="5"/>
        <v>98.799999999999969</v>
      </c>
      <c r="R81" s="65">
        <f t="shared" si="5"/>
        <v>94.899999999999991</v>
      </c>
      <c r="S81" s="65">
        <f t="shared" si="5"/>
        <v>96.200000000000017</v>
      </c>
      <c r="T81" s="65">
        <v>100</v>
      </c>
      <c r="U81" s="65">
        <v>100</v>
      </c>
      <c r="V81" s="65">
        <v>100</v>
      </c>
      <c r="W81" s="65">
        <v>100</v>
      </c>
      <c r="X81" s="65">
        <v>100</v>
      </c>
      <c r="Y81" s="65">
        <v>100</v>
      </c>
    </row>
    <row r="83" spans="1:25" ht="18.75" customHeight="1" x14ac:dyDescent="0.15">
      <c r="A83" s="26" t="s">
        <v>156</v>
      </c>
    </row>
    <row r="84" spans="1:25" x14ac:dyDescent="0.15">
      <c r="A84" s="27"/>
      <c r="B84" s="28"/>
      <c r="C84" s="55" t="s">
        <v>194</v>
      </c>
      <c r="D84" s="55" t="s">
        <v>194</v>
      </c>
      <c r="E84" s="29" t="s">
        <v>192</v>
      </c>
      <c r="F84" s="29" t="s">
        <v>190</v>
      </c>
      <c r="G84" s="29" t="s">
        <v>188</v>
      </c>
      <c r="H84" s="29" t="s">
        <v>184</v>
      </c>
      <c r="I84" s="29" t="s">
        <v>182</v>
      </c>
      <c r="J84" s="29" t="s">
        <v>180</v>
      </c>
      <c r="K84" s="29" t="s">
        <v>178</v>
      </c>
      <c r="L84" s="29" t="s">
        <v>170</v>
      </c>
      <c r="M84" s="29" t="s">
        <v>168</v>
      </c>
      <c r="N84" s="29" t="s">
        <v>165</v>
      </c>
      <c r="O84" s="29" t="s">
        <v>139</v>
      </c>
      <c r="P84" s="29" t="s">
        <v>121</v>
      </c>
      <c r="Q84" s="29" t="s">
        <v>107</v>
      </c>
      <c r="R84" s="29" t="s">
        <v>99</v>
      </c>
      <c r="S84" s="29" t="s">
        <v>5</v>
      </c>
      <c r="T84" s="29" t="s">
        <v>6</v>
      </c>
      <c r="U84" s="29" t="s">
        <v>7</v>
      </c>
      <c r="V84" s="29" t="s">
        <v>8</v>
      </c>
    </row>
    <row r="85" spans="1:25" x14ac:dyDescent="0.15">
      <c r="A85" s="31"/>
      <c r="B85" s="32"/>
      <c r="C85" s="33" t="s">
        <v>119</v>
      </c>
      <c r="D85" s="33" t="s">
        <v>9</v>
      </c>
      <c r="E85" s="33" t="s">
        <v>9</v>
      </c>
      <c r="F85" s="33" t="s">
        <v>100</v>
      </c>
      <c r="G85" s="33" t="s">
        <v>9</v>
      </c>
      <c r="H85" s="33" t="s">
        <v>9</v>
      </c>
      <c r="I85" s="33" t="s">
        <v>9</v>
      </c>
      <c r="J85" s="33" t="s">
        <v>9</v>
      </c>
      <c r="K85" s="33" t="s">
        <v>9</v>
      </c>
      <c r="L85" s="33" t="s">
        <v>9</v>
      </c>
      <c r="M85" s="33" t="s">
        <v>9</v>
      </c>
      <c r="N85" s="34" t="s">
        <v>9</v>
      </c>
      <c r="O85" s="34" t="s">
        <v>9</v>
      </c>
      <c r="P85" s="34" t="s">
        <v>9</v>
      </c>
      <c r="Q85" s="34" t="s">
        <v>9</v>
      </c>
      <c r="R85" s="34" t="s">
        <v>9</v>
      </c>
      <c r="S85" s="34" t="s">
        <v>9</v>
      </c>
      <c r="T85" s="34" t="s">
        <v>9</v>
      </c>
      <c r="U85" s="34" t="s">
        <v>9</v>
      </c>
      <c r="V85" s="34" t="s">
        <v>9</v>
      </c>
    </row>
    <row r="86" spans="1:25" x14ac:dyDescent="0.15">
      <c r="A86" s="160" t="s">
        <v>142</v>
      </c>
      <c r="B86" s="162"/>
      <c r="C86" s="115">
        <v>138</v>
      </c>
      <c r="D86" s="116">
        <f>$C86/$C$92*100</f>
        <v>27.6</v>
      </c>
      <c r="E86" s="74">
        <v>30.599999999999998</v>
      </c>
      <c r="F86" s="74">
        <v>35.016286644951137</v>
      </c>
      <c r="G86" s="74">
        <v>2.9940119760479043</v>
      </c>
      <c r="H86" s="37">
        <v>34.9</v>
      </c>
      <c r="I86" s="37">
        <v>36</v>
      </c>
      <c r="J86" s="37">
        <v>34.799999999999997</v>
      </c>
      <c r="K86" s="43">
        <v>34.1</v>
      </c>
      <c r="L86" s="43">
        <v>32.799999999999997</v>
      </c>
      <c r="M86" s="37">
        <v>37.299999999999997</v>
      </c>
      <c r="N86" s="39">
        <v>59.6</v>
      </c>
      <c r="O86" s="39">
        <v>57.2</v>
      </c>
      <c r="P86" s="39"/>
      <c r="Q86" s="39"/>
      <c r="R86" s="39"/>
      <c r="S86" s="39"/>
      <c r="T86" s="39"/>
      <c r="U86" s="39"/>
      <c r="V86" s="39"/>
    </row>
    <row r="87" spans="1:25" x14ac:dyDescent="0.15">
      <c r="A87" s="160" t="s">
        <v>141</v>
      </c>
      <c r="B87" s="162"/>
      <c r="C87" s="115">
        <v>187</v>
      </c>
      <c r="D87" s="117">
        <f t="shared" ref="D87:D91" si="6">$C87/$C$92*100</f>
        <v>37.4</v>
      </c>
      <c r="E87" s="74">
        <v>36</v>
      </c>
      <c r="F87" s="74">
        <v>34.690553745928341</v>
      </c>
      <c r="G87" s="74">
        <v>1.7964071856287425</v>
      </c>
      <c r="H87" s="37">
        <v>34.9</v>
      </c>
      <c r="I87" s="37">
        <v>37</v>
      </c>
      <c r="J87" s="37">
        <v>33</v>
      </c>
      <c r="K87" s="43">
        <v>36.299999999999997</v>
      </c>
      <c r="L87" s="43">
        <v>35.200000000000003</v>
      </c>
      <c r="M87" s="39">
        <v>45</v>
      </c>
      <c r="N87" s="39">
        <v>64.099999999999994</v>
      </c>
      <c r="O87" s="39">
        <v>58.3</v>
      </c>
      <c r="P87" s="39">
        <v>60.8</v>
      </c>
      <c r="Q87" s="39">
        <v>52.8</v>
      </c>
      <c r="R87" s="39">
        <v>54.8</v>
      </c>
      <c r="S87" s="39">
        <v>58.6</v>
      </c>
      <c r="T87" s="39">
        <v>51.8</v>
      </c>
      <c r="U87" s="39">
        <v>55.5</v>
      </c>
      <c r="V87" s="39">
        <v>43.4</v>
      </c>
    </row>
    <row r="88" spans="1:25" x14ac:dyDescent="0.15">
      <c r="A88" s="160" t="s">
        <v>166</v>
      </c>
      <c r="B88" s="162"/>
      <c r="C88" s="115">
        <v>27</v>
      </c>
      <c r="D88" s="117">
        <f t="shared" si="6"/>
        <v>5.4</v>
      </c>
      <c r="E88" s="74">
        <v>6</v>
      </c>
      <c r="F88" s="74">
        <v>3.7459283387622153</v>
      </c>
      <c r="G88" s="74">
        <v>9.5808383233532943</v>
      </c>
      <c r="H88" s="37">
        <v>2.5</v>
      </c>
      <c r="I88" s="37">
        <v>2.6</v>
      </c>
      <c r="J88" s="37">
        <v>2.6</v>
      </c>
      <c r="K88" s="43">
        <v>2.2000000000000002</v>
      </c>
      <c r="L88" s="43">
        <v>1.9</v>
      </c>
      <c r="M88" s="37">
        <v>10.1</v>
      </c>
      <c r="N88" s="39">
        <v>11.2</v>
      </c>
      <c r="O88" s="39"/>
      <c r="P88" s="39"/>
      <c r="Q88" s="39"/>
      <c r="R88" s="39"/>
      <c r="S88" s="39"/>
      <c r="T88" s="39"/>
      <c r="U88" s="39"/>
      <c r="V88" s="39"/>
    </row>
    <row r="89" spans="1:25" x14ac:dyDescent="0.15">
      <c r="A89" s="95" t="s">
        <v>171</v>
      </c>
      <c r="B89" s="97"/>
      <c r="C89" s="115">
        <v>82</v>
      </c>
      <c r="D89" s="117">
        <f t="shared" si="6"/>
        <v>16.400000000000002</v>
      </c>
      <c r="E89" s="74">
        <v>16</v>
      </c>
      <c r="F89" s="74">
        <v>15.635179153094461</v>
      </c>
      <c r="G89" s="74">
        <v>52.095808383233532</v>
      </c>
      <c r="H89" s="37">
        <v>14.7</v>
      </c>
      <c r="I89" s="37">
        <v>13</v>
      </c>
      <c r="J89" s="37">
        <v>17.899999999999999</v>
      </c>
      <c r="K89" s="43">
        <v>17.600000000000001</v>
      </c>
      <c r="L89" s="43">
        <v>20.399999999999999</v>
      </c>
      <c r="M89" s="37"/>
      <c r="N89" s="39"/>
      <c r="O89" s="39"/>
      <c r="P89" s="39"/>
      <c r="Q89" s="39"/>
      <c r="R89" s="39"/>
      <c r="S89" s="39"/>
      <c r="T89" s="39"/>
      <c r="U89" s="39"/>
      <c r="V89" s="39"/>
    </row>
    <row r="90" spans="1:25" x14ac:dyDescent="0.15">
      <c r="A90" s="95" t="s">
        <v>172</v>
      </c>
      <c r="B90" s="97"/>
      <c r="C90" s="115">
        <v>57</v>
      </c>
      <c r="D90" s="117">
        <f t="shared" si="6"/>
        <v>11.4</v>
      </c>
      <c r="E90" s="74">
        <v>10.4</v>
      </c>
      <c r="F90" s="74">
        <v>8.6319218241042339</v>
      </c>
      <c r="G90" s="74">
        <v>30.538922155688624</v>
      </c>
      <c r="H90" s="37">
        <v>10.3</v>
      </c>
      <c r="I90" s="37">
        <v>10.5</v>
      </c>
      <c r="J90" s="37">
        <v>8.4</v>
      </c>
      <c r="K90" s="43">
        <v>7.8</v>
      </c>
      <c r="L90" s="43">
        <v>7.6</v>
      </c>
      <c r="M90" s="37"/>
      <c r="N90" s="39"/>
      <c r="O90" s="39"/>
      <c r="P90" s="39"/>
      <c r="Q90" s="39"/>
      <c r="R90" s="39"/>
      <c r="S90" s="39"/>
      <c r="T90" s="39"/>
      <c r="U90" s="39"/>
      <c r="V90" s="39"/>
    </row>
    <row r="91" spans="1:25" x14ac:dyDescent="0.15">
      <c r="A91" s="160" t="s">
        <v>19</v>
      </c>
      <c r="B91" s="162"/>
      <c r="C91" s="115">
        <v>9</v>
      </c>
      <c r="D91" s="117">
        <f t="shared" si="6"/>
        <v>1.7999999999999998</v>
      </c>
      <c r="E91" s="74">
        <v>1</v>
      </c>
      <c r="F91" s="74">
        <v>2.2801302931596092</v>
      </c>
      <c r="G91" s="74">
        <v>2.9940119760479043</v>
      </c>
      <c r="H91" s="37">
        <v>2.7</v>
      </c>
      <c r="I91" s="37">
        <v>0.9</v>
      </c>
      <c r="J91" s="37">
        <v>3.3</v>
      </c>
      <c r="K91" s="43">
        <v>1.9</v>
      </c>
      <c r="L91" s="43">
        <v>2.1</v>
      </c>
      <c r="M91" s="37">
        <v>7.6</v>
      </c>
      <c r="N91" s="39">
        <v>15.8</v>
      </c>
      <c r="O91" s="39"/>
      <c r="P91" s="39"/>
      <c r="Q91" s="39"/>
      <c r="R91" s="39"/>
      <c r="S91" s="39"/>
      <c r="T91" s="39"/>
      <c r="U91" s="39"/>
      <c r="V91" s="39"/>
    </row>
    <row r="92" spans="1:25" s="62" customFormat="1" ht="12.75" customHeight="1" x14ac:dyDescent="0.15">
      <c r="A92" s="167" t="s">
        <v>4</v>
      </c>
      <c r="B92" s="169"/>
      <c r="C92" s="115">
        <f>SUM(C86:C91)</f>
        <v>500</v>
      </c>
      <c r="D92" s="115">
        <f>SUM(D86:D91)</f>
        <v>100.00000000000001</v>
      </c>
      <c r="E92" s="70">
        <v>100</v>
      </c>
      <c r="F92" s="70">
        <v>100</v>
      </c>
      <c r="G92" s="70">
        <f t="shared" ref="G92:M92" si="7">SUM(G86:G91)</f>
        <v>100</v>
      </c>
      <c r="H92" s="70">
        <f t="shared" si="7"/>
        <v>100</v>
      </c>
      <c r="I92" s="70">
        <f t="shared" si="7"/>
        <v>100</v>
      </c>
      <c r="J92" s="70">
        <f t="shared" si="7"/>
        <v>99.999999999999986</v>
      </c>
      <c r="K92" s="72">
        <f t="shared" si="7"/>
        <v>99.90000000000002</v>
      </c>
      <c r="L92" s="72">
        <f t="shared" si="7"/>
        <v>100</v>
      </c>
      <c r="M92" s="70">
        <f t="shared" si="7"/>
        <v>99.999999999999986</v>
      </c>
      <c r="N92" s="70"/>
      <c r="O92" s="63">
        <f>SUM(O86:O87)</f>
        <v>115.5</v>
      </c>
      <c r="P92" s="63">
        <f>SUM(P86:P87)</f>
        <v>60.8</v>
      </c>
      <c r="Q92" s="63">
        <f t="shared" ref="Q92:V92" si="8">SUM(Q86:Q87)</f>
        <v>52.8</v>
      </c>
      <c r="R92" s="63">
        <f t="shared" si="8"/>
        <v>54.8</v>
      </c>
      <c r="S92" s="63">
        <f t="shared" si="8"/>
        <v>58.6</v>
      </c>
      <c r="T92" s="63">
        <f t="shared" si="8"/>
        <v>51.8</v>
      </c>
      <c r="U92" s="63">
        <f t="shared" si="8"/>
        <v>55.5</v>
      </c>
      <c r="V92" s="63">
        <f t="shared" si="8"/>
        <v>43.4</v>
      </c>
    </row>
    <row r="94" spans="1:25" ht="18.75" customHeight="1" x14ac:dyDescent="0.15">
      <c r="A94" s="26" t="s">
        <v>143</v>
      </c>
    </row>
    <row r="95" spans="1:25" x14ac:dyDescent="0.15">
      <c r="A95" s="27"/>
      <c r="B95" s="40"/>
      <c r="C95" s="28"/>
      <c r="D95" s="55" t="s">
        <v>194</v>
      </c>
      <c r="E95" s="55" t="s">
        <v>194</v>
      </c>
      <c r="F95" s="29" t="s">
        <v>192</v>
      </c>
      <c r="G95" s="29" t="s">
        <v>190</v>
      </c>
      <c r="H95" s="29" t="s">
        <v>188</v>
      </c>
      <c r="I95" s="29" t="s">
        <v>184</v>
      </c>
      <c r="J95" s="29" t="s">
        <v>182</v>
      </c>
      <c r="K95" s="29" t="s">
        <v>180</v>
      </c>
      <c r="L95" s="29" t="s">
        <v>178</v>
      </c>
      <c r="M95" s="29" t="s">
        <v>170</v>
      </c>
      <c r="N95" s="29" t="s">
        <v>168</v>
      </c>
      <c r="O95" s="29" t="s">
        <v>165</v>
      </c>
      <c r="P95" s="29" t="s">
        <v>139</v>
      </c>
      <c r="Q95" s="29" t="s">
        <v>121</v>
      </c>
      <c r="R95" s="29" t="s">
        <v>107</v>
      </c>
      <c r="S95" s="29" t="s">
        <v>99</v>
      </c>
      <c r="T95" s="29" t="s">
        <v>5</v>
      </c>
      <c r="U95" s="29" t="s">
        <v>6</v>
      </c>
      <c r="V95" s="29" t="s">
        <v>7</v>
      </c>
      <c r="W95" s="29" t="s">
        <v>8</v>
      </c>
    </row>
    <row r="96" spans="1:25" x14ac:dyDescent="0.15">
      <c r="A96" s="31"/>
      <c r="B96" s="41"/>
      <c r="C96" s="32"/>
      <c r="D96" s="33" t="s">
        <v>119</v>
      </c>
      <c r="E96" s="33" t="s">
        <v>9</v>
      </c>
      <c r="F96" s="33" t="s">
        <v>9</v>
      </c>
      <c r="G96" s="33" t="s">
        <v>100</v>
      </c>
      <c r="H96" s="33" t="s">
        <v>9</v>
      </c>
      <c r="I96" s="33" t="s">
        <v>9</v>
      </c>
      <c r="J96" s="33" t="s">
        <v>9</v>
      </c>
      <c r="K96" s="33" t="s">
        <v>9</v>
      </c>
      <c r="L96" s="33" t="s">
        <v>9</v>
      </c>
      <c r="M96" s="33" t="s">
        <v>9</v>
      </c>
      <c r="N96" s="33" t="s">
        <v>9</v>
      </c>
      <c r="O96" s="34" t="s">
        <v>9</v>
      </c>
      <c r="P96" s="34" t="s">
        <v>9</v>
      </c>
      <c r="Q96" s="34" t="s">
        <v>9</v>
      </c>
      <c r="R96" s="34" t="s">
        <v>9</v>
      </c>
      <c r="S96" s="34" t="s">
        <v>9</v>
      </c>
      <c r="T96" s="34" t="s">
        <v>9</v>
      </c>
      <c r="U96" s="34" t="s">
        <v>9</v>
      </c>
      <c r="V96" s="34" t="s">
        <v>9</v>
      </c>
      <c r="W96" s="34" t="s">
        <v>9</v>
      </c>
    </row>
    <row r="97" spans="1:25" x14ac:dyDescent="0.15">
      <c r="A97" s="31" t="s">
        <v>173</v>
      </c>
      <c r="B97" s="41"/>
      <c r="C97" s="32"/>
      <c r="D97" s="118">
        <v>39</v>
      </c>
      <c r="E97" s="74">
        <f>$D97/$D$103*100</f>
        <v>16.738197424892704</v>
      </c>
      <c r="F97" s="74">
        <v>14.0625</v>
      </c>
      <c r="G97" s="74">
        <v>12.5</v>
      </c>
      <c r="H97" s="74">
        <v>18.181818181818183</v>
      </c>
      <c r="I97" s="33">
        <v>7.9</v>
      </c>
      <c r="J97" s="33">
        <v>13.7</v>
      </c>
      <c r="K97" s="33">
        <v>12</v>
      </c>
      <c r="L97" s="73">
        <v>9.5</v>
      </c>
      <c r="M97" s="73">
        <v>14.3</v>
      </c>
      <c r="N97" s="33"/>
      <c r="O97" s="34"/>
      <c r="P97" s="34"/>
      <c r="Q97" s="34"/>
      <c r="R97" s="34"/>
      <c r="S97" s="34"/>
      <c r="T97" s="34"/>
      <c r="U97" s="34"/>
      <c r="V97" s="34"/>
      <c r="W97" s="34"/>
    </row>
    <row r="98" spans="1:25" x14ac:dyDescent="0.15">
      <c r="A98" s="160" t="s">
        <v>41</v>
      </c>
      <c r="B98" s="161"/>
      <c r="C98" s="162"/>
      <c r="D98" s="115">
        <v>82</v>
      </c>
      <c r="E98" s="74">
        <f t="shared" ref="E98:E102" si="9">$D98/$D$103*100</f>
        <v>35.193133047210303</v>
      </c>
      <c r="F98" s="74">
        <v>35.546875</v>
      </c>
      <c r="G98" s="74">
        <v>37.162162162162161</v>
      </c>
      <c r="H98" s="74">
        <v>50</v>
      </c>
      <c r="I98" s="37">
        <v>42.3</v>
      </c>
      <c r="J98" s="37">
        <v>35.799999999999997</v>
      </c>
      <c r="K98" s="37">
        <v>38.4</v>
      </c>
      <c r="L98" s="43">
        <v>34.200000000000003</v>
      </c>
      <c r="M98" s="43">
        <v>32.6</v>
      </c>
      <c r="N98" s="37">
        <v>37.9</v>
      </c>
      <c r="O98" s="43">
        <v>38.299999999999997</v>
      </c>
      <c r="P98" s="43">
        <v>33.799999999999997</v>
      </c>
      <c r="Q98" s="43">
        <v>31</v>
      </c>
      <c r="R98" s="43">
        <v>34.9</v>
      </c>
      <c r="S98" s="43">
        <v>33</v>
      </c>
      <c r="T98" s="43">
        <v>39.299999999999997</v>
      </c>
      <c r="U98" s="43">
        <v>34.4</v>
      </c>
      <c r="V98" s="43">
        <v>27.1</v>
      </c>
      <c r="W98" s="43">
        <v>28</v>
      </c>
    </row>
    <row r="99" spans="1:25" x14ac:dyDescent="0.15">
      <c r="A99" s="160" t="s">
        <v>43</v>
      </c>
      <c r="B99" s="161"/>
      <c r="C99" s="162"/>
      <c r="D99" s="115">
        <v>78</v>
      </c>
      <c r="E99" s="74">
        <f t="shared" si="9"/>
        <v>33.476394849785407</v>
      </c>
      <c r="F99" s="74">
        <v>26.953125</v>
      </c>
      <c r="G99" s="74">
        <v>31.081081081081081</v>
      </c>
      <c r="H99" s="74">
        <v>1.5151515151515151</v>
      </c>
      <c r="I99" s="37">
        <v>29.8</v>
      </c>
      <c r="J99" s="37">
        <v>29.7</v>
      </c>
      <c r="K99" s="37">
        <v>25.9</v>
      </c>
      <c r="L99" s="43">
        <v>32.6</v>
      </c>
      <c r="M99" s="43">
        <v>27.2</v>
      </c>
      <c r="N99" s="37">
        <v>38.5</v>
      </c>
      <c r="O99" s="43">
        <v>32.200000000000003</v>
      </c>
      <c r="P99" s="43">
        <v>28.9</v>
      </c>
      <c r="Q99" s="43">
        <v>33.4</v>
      </c>
      <c r="R99" s="43">
        <v>30.5</v>
      </c>
      <c r="S99" s="43">
        <v>30.3</v>
      </c>
      <c r="T99" s="43">
        <v>29.5</v>
      </c>
      <c r="U99" s="43">
        <v>30.3</v>
      </c>
      <c r="V99" s="43">
        <v>31.6</v>
      </c>
      <c r="W99" s="43">
        <v>30.3</v>
      </c>
    </row>
    <row r="100" spans="1:25" x14ac:dyDescent="0.15">
      <c r="A100" s="160" t="s">
        <v>44</v>
      </c>
      <c r="B100" s="161"/>
      <c r="C100" s="162"/>
      <c r="D100" s="115">
        <v>28</v>
      </c>
      <c r="E100" s="74">
        <f t="shared" si="9"/>
        <v>12.017167381974248</v>
      </c>
      <c r="F100" s="74">
        <v>19.140625</v>
      </c>
      <c r="G100" s="74">
        <v>15.202702702702704</v>
      </c>
      <c r="H100" s="74">
        <v>27.777777777777779</v>
      </c>
      <c r="I100" s="37">
        <v>18.100000000000001</v>
      </c>
      <c r="J100" s="37">
        <v>18.399999999999999</v>
      </c>
      <c r="K100" s="37">
        <v>20.6</v>
      </c>
      <c r="L100" s="43">
        <v>20.7</v>
      </c>
      <c r="M100" s="43">
        <v>22.2</v>
      </c>
      <c r="N100" s="39">
        <v>15</v>
      </c>
      <c r="O100" s="43">
        <v>18.2</v>
      </c>
      <c r="P100" s="43">
        <v>20.100000000000001</v>
      </c>
      <c r="Q100" s="43">
        <v>24.1</v>
      </c>
      <c r="R100" s="43">
        <v>20.100000000000001</v>
      </c>
      <c r="S100" s="43">
        <v>20.5</v>
      </c>
      <c r="T100" s="43">
        <v>18</v>
      </c>
      <c r="U100" s="43">
        <v>23.1</v>
      </c>
      <c r="V100" s="43">
        <v>28.4</v>
      </c>
      <c r="W100" s="43">
        <v>24.2</v>
      </c>
    </row>
    <row r="101" spans="1:25" x14ac:dyDescent="0.15">
      <c r="A101" s="160" t="s">
        <v>42</v>
      </c>
      <c r="B101" s="161"/>
      <c r="C101" s="162"/>
      <c r="D101" s="115">
        <v>5</v>
      </c>
      <c r="E101" s="74">
        <f t="shared" si="9"/>
        <v>2.1459227467811157</v>
      </c>
      <c r="F101" s="74">
        <v>4.296875</v>
      </c>
      <c r="G101" s="74">
        <v>3.0405405405405408</v>
      </c>
      <c r="H101" s="74">
        <v>2.5252525252525251</v>
      </c>
      <c r="I101" s="37">
        <v>1.6</v>
      </c>
      <c r="J101" s="37">
        <v>1.7</v>
      </c>
      <c r="K101" s="37">
        <v>2.5</v>
      </c>
      <c r="L101" s="43">
        <v>2.7</v>
      </c>
      <c r="M101" s="43">
        <v>3.6</v>
      </c>
      <c r="N101" s="37">
        <v>4.9000000000000004</v>
      </c>
      <c r="O101" s="43">
        <v>6.7</v>
      </c>
      <c r="P101" s="43">
        <v>7.2</v>
      </c>
      <c r="Q101" s="43">
        <v>5.6</v>
      </c>
      <c r="R101" s="43">
        <v>8.9</v>
      </c>
      <c r="S101" s="43">
        <v>7.4</v>
      </c>
      <c r="T101" s="43">
        <v>7.9</v>
      </c>
      <c r="U101" s="43">
        <v>7.4</v>
      </c>
      <c r="V101" s="43">
        <v>8.3000000000000007</v>
      </c>
      <c r="W101" s="43">
        <v>13.1</v>
      </c>
    </row>
    <row r="102" spans="1:25" x14ac:dyDescent="0.15">
      <c r="A102" s="35" t="s">
        <v>19</v>
      </c>
      <c r="B102" s="42"/>
      <c r="C102" s="36"/>
      <c r="D102" s="115">
        <v>1</v>
      </c>
      <c r="E102" s="74">
        <f t="shared" si="9"/>
        <v>0.42918454935622319</v>
      </c>
      <c r="F102" s="74">
        <v>0</v>
      </c>
      <c r="G102" s="74">
        <v>1.0135135135135136</v>
      </c>
      <c r="H102" s="74">
        <v>0</v>
      </c>
      <c r="I102" s="37">
        <v>0.3</v>
      </c>
      <c r="J102" s="37">
        <v>0.7</v>
      </c>
      <c r="K102" s="37">
        <v>0.6</v>
      </c>
      <c r="L102" s="43">
        <v>0.3</v>
      </c>
      <c r="M102" s="43">
        <v>0</v>
      </c>
      <c r="N102" s="37">
        <v>3.7</v>
      </c>
      <c r="O102" s="43">
        <v>4.5999999999999996</v>
      </c>
      <c r="P102" s="43">
        <v>10</v>
      </c>
      <c r="Q102" s="43">
        <v>5.9</v>
      </c>
      <c r="R102" s="43">
        <v>5.6</v>
      </c>
      <c r="S102" s="43">
        <v>8.8000000000000007</v>
      </c>
      <c r="T102" s="43">
        <v>5.3</v>
      </c>
      <c r="U102" s="43">
        <v>5</v>
      </c>
      <c r="V102" s="43">
        <v>4.5999999999999996</v>
      </c>
      <c r="W102" s="43">
        <v>4.3</v>
      </c>
    </row>
    <row r="103" spans="1:25" x14ac:dyDescent="0.15">
      <c r="A103" s="167" t="s">
        <v>4</v>
      </c>
      <c r="B103" s="168"/>
      <c r="C103" s="169"/>
      <c r="D103" s="115">
        <f>SUM(D97:D102)</f>
        <v>233</v>
      </c>
      <c r="E103" s="115">
        <f>SUM(E97:E102)</f>
        <v>100</v>
      </c>
      <c r="F103" s="37">
        <v>100</v>
      </c>
      <c r="G103" s="37">
        <v>100.00000000000001</v>
      </c>
      <c r="H103" s="37">
        <v>100.00000000000001</v>
      </c>
      <c r="I103" s="37">
        <f t="shared" ref="I103:M103" si="10">SUM(I97:I102)</f>
        <v>99.999999999999986</v>
      </c>
      <c r="J103" s="37">
        <f t="shared" si="10"/>
        <v>100</v>
      </c>
      <c r="K103" s="37">
        <f t="shared" si="10"/>
        <v>100</v>
      </c>
      <c r="L103" s="65">
        <f t="shared" si="10"/>
        <v>100.00000000000001</v>
      </c>
      <c r="M103" s="65">
        <f t="shared" si="10"/>
        <v>99.9</v>
      </c>
      <c r="N103" s="37">
        <f>SUM(N98:N102)</f>
        <v>100.00000000000001</v>
      </c>
      <c r="O103" s="45">
        <f>SUM(O98:O102)</f>
        <v>100</v>
      </c>
      <c r="P103" s="45">
        <f>SUM(P98:P102)</f>
        <v>100</v>
      </c>
      <c r="Q103" s="45">
        <f>SUM(Q98:Q102)</f>
        <v>100</v>
      </c>
      <c r="R103" s="45">
        <f>SUM(R98:R102)</f>
        <v>100</v>
      </c>
      <c r="S103" s="45">
        <v>100</v>
      </c>
      <c r="T103" s="45">
        <v>100</v>
      </c>
      <c r="U103" s="45">
        <v>100</v>
      </c>
      <c r="V103" s="45">
        <v>100</v>
      </c>
      <c r="W103" s="45">
        <v>100</v>
      </c>
    </row>
    <row r="105" spans="1:25" ht="18.75" customHeight="1" x14ac:dyDescent="0.15">
      <c r="A105" s="26" t="s">
        <v>144</v>
      </c>
    </row>
    <row r="106" spans="1:25" x14ac:dyDescent="0.15">
      <c r="A106" s="27"/>
      <c r="B106" s="40"/>
      <c r="C106" s="40"/>
      <c r="D106" s="40"/>
      <c r="E106" s="28"/>
      <c r="F106" s="55" t="s">
        <v>194</v>
      </c>
      <c r="G106" s="55" t="s">
        <v>194</v>
      </c>
      <c r="H106" s="29" t="s">
        <v>192</v>
      </c>
      <c r="I106" s="29" t="s">
        <v>190</v>
      </c>
      <c r="J106" s="29" t="s">
        <v>188</v>
      </c>
      <c r="K106" s="29" t="s">
        <v>184</v>
      </c>
      <c r="L106" s="29" t="s">
        <v>182</v>
      </c>
      <c r="M106" s="29" t="s">
        <v>180</v>
      </c>
      <c r="N106" s="29" t="s">
        <v>178</v>
      </c>
      <c r="O106" s="29" t="s">
        <v>170</v>
      </c>
      <c r="P106" s="29" t="s">
        <v>168</v>
      </c>
      <c r="Q106" s="29" t="s">
        <v>165</v>
      </c>
      <c r="R106" s="29" t="s">
        <v>139</v>
      </c>
      <c r="S106" s="29" t="s">
        <v>121</v>
      </c>
      <c r="T106" s="29" t="s">
        <v>107</v>
      </c>
      <c r="U106" s="29" t="s">
        <v>99</v>
      </c>
      <c r="V106" s="29" t="s">
        <v>5</v>
      </c>
      <c r="W106" s="29" t="s">
        <v>6</v>
      </c>
      <c r="X106" s="29" t="s">
        <v>7</v>
      </c>
      <c r="Y106" s="29" t="s">
        <v>8</v>
      </c>
    </row>
    <row r="107" spans="1:25" x14ac:dyDescent="0.15">
      <c r="A107" s="31"/>
      <c r="B107" s="41"/>
      <c r="C107" s="41"/>
      <c r="D107" s="41"/>
      <c r="E107" s="32"/>
      <c r="F107" s="33" t="s">
        <v>119</v>
      </c>
      <c r="G107" s="33" t="s">
        <v>9</v>
      </c>
      <c r="H107" s="33" t="s">
        <v>9</v>
      </c>
      <c r="I107" s="33" t="s">
        <v>100</v>
      </c>
      <c r="J107" s="33" t="s">
        <v>9</v>
      </c>
      <c r="K107" s="33" t="s">
        <v>9</v>
      </c>
      <c r="L107" s="33" t="s">
        <v>9</v>
      </c>
      <c r="M107" s="33" t="s">
        <v>9</v>
      </c>
      <c r="N107" s="33" t="s">
        <v>9</v>
      </c>
      <c r="O107" s="33" t="s">
        <v>9</v>
      </c>
      <c r="P107" s="33" t="s">
        <v>9</v>
      </c>
      <c r="Q107" s="34" t="s">
        <v>9</v>
      </c>
      <c r="R107" s="34" t="s">
        <v>9</v>
      </c>
      <c r="S107" s="34" t="s">
        <v>9</v>
      </c>
      <c r="T107" s="34" t="s">
        <v>9</v>
      </c>
      <c r="U107" s="34" t="s">
        <v>9</v>
      </c>
      <c r="V107" s="34" t="s">
        <v>9</v>
      </c>
      <c r="W107" s="34" t="s">
        <v>9</v>
      </c>
      <c r="X107" s="34" t="s">
        <v>9</v>
      </c>
      <c r="Y107" s="34" t="s">
        <v>9</v>
      </c>
    </row>
    <row r="108" spans="1:25" x14ac:dyDescent="0.15">
      <c r="A108" s="172" t="s">
        <v>45</v>
      </c>
      <c r="B108" s="173"/>
      <c r="C108" s="173"/>
      <c r="D108" s="173"/>
      <c r="E108" s="28">
        <v>1</v>
      </c>
      <c r="F108" s="28">
        <v>30</v>
      </c>
      <c r="G108" s="111">
        <f>$F108/$F$168*100</f>
        <v>4.1208791208791204</v>
      </c>
      <c r="H108" s="78">
        <v>4.6610169491525424</v>
      </c>
      <c r="I108" s="91"/>
      <c r="J108" s="91"/>
      <c r="K108" s="91"/>
      <c r="L108" s="91"/>
      <c r="M108" s="91"/>
      <c r="N108" s="91"/>
      <c r="O108" s="91"/>
      <c r="P108" s="91"/>
      <c r="Q108" s="29"/>
      <c r="R108" s="29"/>
      <c r="S108" s="29"/>
      <c r="T108" s="29"/>
      <c r="U108" s="29"/>
      <c r="V108" s="29"/>
      <c r="W108" s="29"/>
      <c r="X108" s="29"/>
      <c r="Y108" s="29"/>
    </row>
    <row r="109" spans="1:25" x14ac:dyDescent="0.15">
      <c r="A109" s="38"/>
      <c r="B109" s="47"/>
      <c r="C109" s="47"/>
      <c r="D109" s="47"/>
      <c r="E109" s="48">
        <v>2</v>
      </c>
      <c r="F109" s="48">
        <v>33</v>
      </c>
      <c r="G109" s="112">
        <f t="shared" ref="G109:G167" si="11">$F109/$F$168*100</f>
        <v>4.5329670329670328</v>
      </c>
      <c r="H109" s="83">
        <v>3.7076271186440675</v>
      </c>
      <c r="I109" s="92"/>
      <c r="J109" s="92"/>
      <c r="K109" s="92"/>
      <c r="L109" s="92"/>
      <c r="M109" s="92"/>
      <c r="N109" s="92"/>
      <c r="O109" s="92"/>
      <c r="P109" s="92"/>
      <c r="Q109" s="93"/>
      <c r="R109" s="93"/>
      <c r="S109" s="93"/>
      <c r="T109" s="93"/>
      <c r="U109" s="93"/>
      <c r="V109" s="93"/>
      <c r="W109" s="93"/>
      <c r="X109" s="93"/>
      <c r="Y109" s="93"/>
    </row>
    <row r="110" spans="1:25" x14ac:dyDescent="0.15">
      <c r="A110" s="38"/>
      <c r="B110" s="47"/>
      <c r="C110" s="47"/>
      <c r="D110" s="47"/>
      <c r="E110" s="48">
        <v>3</v>
      </c>
      <c r="F110" s="48">
        <v>29</v>
      </c>
      <c r="G110" s="112">
        <f t="shared" si="11"/>
        <v>3.9835164835164831</v>
      </c>
      <c r="H110" s="83">
        <v>4.4491525423728815</v>
      </c>
      <c r="I110" s="92"/>
      <c r="J110" s="92"/>
      <c r="K110" s="92"/>
      <c r="L110" s="92"/>
      <c r="M110" s="92"/>
      <c r="N110" s="92"/>
      <c r="O110" s="92"/>
      <c r="P110" s="92"/>
      <c r="Q110" s="93"/>
      <c r="R110" s="93"/>
      <c r="S110" s="93"/>
      <c r="T110" s="93"/>
      <c r="U110" s="93"/>
      <c r="V110" s="93"/>
      <c r="W110" s="93"/>
      <c r="X110" s="93"/>
      <c r="Y110" s="93"/>
    </row>
    <row r="111" spans="1:25" x14ac:dyDescent="0.15">
      <c r="A111" s="31"/>
      <c r="B111" s="41"/>
      <c r="C111" s="41"/>
      <c r="D111" s="41"/>
      <c r="E111" s="56" t="s">
        <v>4</v>
      </c>
      <c r="F111" s="56">
        <f>SUM(F108:F110)</f>
        <v>92</v>
      </c>
      <c r="G111" s="113">
        <f t="shared" si="11"/>
        <v>12.637362637362637</v>
      </c>
      <c r="H111" s="86">
        <v>12.817796610169491</v>
      </c>
      <c r="I111" s="86">
        <v>12.987012987012985</v>
      </c>
      <c r="J111" s="86">
        <v>18.661971830985916</v>
      </c>
      <c r="K111" s="46">
        <v>13.3</v>
      </c>
      <c r="L111" s="46">
        <v>13.6</v>
      </c>
      <c r="M111" s="46">
        <v>13.5</v>
      </c>
      <c r="N111" s="88">
        <v>12.9</v>
      </c>
      <c r="O111" s="88">
        <v>14.5</v>
      </c>
      <c r="P111" s="46">
        <v>15.5</v>
      </c>
      <c r="Q111" s="88">
        <v>14.4</v>
      </c>
      <c r="R111" s="88">
        <v>13.7</v>
      </c>
      <c r="S111" s="88">
        <v>13.7</v>
      </c>
      <c r="T111" s="88">
        <v>14.7</v>
      </c>
      <c r="U111" s="88">
        <v>13.6</v>
      </c>
      <c r="V111" s="88">
        <v>11</v>
      </c>
      <c r="W111" s="88">
        <v>12.6</v>
      </c>
      <c r="X111" s="88">
        <v>8.8000000000000007</v>
      </c>
      <c r="Y111" s="88">
        <v>13.1</v>
      </c>
    </row>
    <row r="112" spans="1:25" x14ac:dyDescent="0.15">
      <c r="A112" s="89" t="s">
        <v>157</v>
      </c>
      <c r="B112" s="99"/>
      <c r="C112" s="99"/>
      <c r="D112" s="99"/>
      <c r="E112" s="28">
        <v>1</v>
      </c>
      <c r="F112" s="28">
        <v>7</v>
      </c>
      <c r="G112" s="111">
        <f t="shared" si="11"/>
        <v>0.96153846153846156</v>
      </c>
      <c r="H112" s="78">
        <v>1.1652542372881356</v>
      </c>
      <c r="I112" s="78"/>
      <c r="J112" s="78"/>
      <c r="K112" s="51"/>
      <c r="L112" s="51"/>
      <c r="M112" s="51"/>
      <c r="N112" s="80"/>
      <c r="O112" s="80"/>
      <c r="P112" s="51"/>
      <c r="Q112" s="80"/>
      <c r="R112" s="80"/>
      <c r="S112" s="80"/>
      <c r="T112" s="80"/>
      <c r="U112" s="80"/>
      <c r="V112" s="80"/>
      <c r="W112" s="80"/>
      <c r="X112" s="80"/>
      <c r="Y112" s="80"/>
    </row>
    <row r="113" spans="1:25" x14ac:dyDescent="0.15">
      <c r="A113" s="81"/>
      <c r="B113" s="82"/>
      <c r="C113" s="82"/>
      <c r="D113" s="82"/>
      <c r="E113" s="48">
        <v>2</v>
      </c>
      <c r="F113" s="48">
        <v>18</v>
      </c>
      <c r="G113" s="112">
        <f t="shared" si="11"/>
        <v>2.4725274725274726</v>
      </c>
      <c r="H113" s="83">
        <v>1.1652542372881356</v>
      </c>
      <c r="I113" s="83"/>
      <c r="J113" s="83"/>
      <c r="K113" s="49"/>
      <c r="L113" s="49"/>
      <c r="M113" s="49"/>
      <c r="N113" s="66"/>
      <c r="O113" s="66"/>
      <c r="P113" s="49"/>
      <c r="Q113" s="66"/>
      <c r="R113" s="66"/>
      <c r="S113" s="66"/>
      <c r="T113" s="66"/>
      <c r="U113" s="66"/>
      <c r="V113" s="66"/>
      <c r="W113" s="66"/>
      <c r="X113" s="66"/>
      <c r="Y113" s="66"/>
    </row>
    <row r="114" spans="1:25" x14ac:dyDescent="0.15">
      <c r="A114" s="81"/>
      <c r="B114" s="82"/>
      <c r="C114" s="82"/>
      <c r="D114" s="82"/>
      <c r="E114" s="48">
        <v>3</v>
      </c>
      <c r="F114" s="48">
        <v>21</v>
      </c>
      <c r="G114" s="112">
        <f t="shared" si="11"/>
        <v>2.8846153846153846</v>
      </c>
      <c r="H114" s="83">
        <v>22.457627118644069</v>
      </c>
      <c r="I114" s="83"/>
      <c r="J114" s="83"/>
      <c r="K114" s="49"/>
      <c r="L114" s="49"/>
      <c r="M114" s="49"/>
      <c r="N114" s="66"/>
      <c r="O114" s="66"/>
      <c r="P114" s="49"/>
      <c r="Q114" s="66"/>
      <c r="R114" s="66"/>
      <c r="S114" s="66"/>
      <c r="T114" s="66"/>
      <c r="U114" s="66"/>
      <c r="V114" s="66"/>
      <c r="W114" s="66"/>
      <c r="X114" s="66"/>
      <c r="Y114" s="66"/>
    </row>
    <row r="115" spans="1:25" x14ac:dyDescent="0.15">
      <c r="A115" s="31"/>
      <c r="B115" s="41"/>
      <c r="C115" s="41"/>
      <c r="D115" s="41"/>
      <c r="E115" s="56" t="s">
        <v>4</v>
      </c>
      <c r="F115" s="56">
        <f>SUM(F112:F114)</f>
        <v>46</v>
      </c>
      <c r="G115" s="113">
        <f t="shared" si="11"/>
        <v>6.3186813186813184</v>
      </c>
      <c r="H115" s="86">
        <v>24.788135593220339</v>
      </c>
      <c r="I115" s="86">
        <v>13.695395513577333</v>
      </c>
      <c r="J115" s="86">
        <v>6.3380281690140841</v>
      </c>
      <c r="K115" s="46">
        <v>4.9000000000000004</v>
      </c>
      <c r="L115" s="46">
        <v>4.0999999999999996</v>
      </c>
      <c r="M115" s="46">
        <v>4.8</v>
      </c>
      <c r="N115" s="88">
        <v>6</v>
      </c>
      <c r="O115" s="88">
        <v>5.0999999999999996</v>
      </c>
      <c r="P115" s="46">
        <v>6.5</v>
      </c>
      <c r="Q115" s="88">
        <v>6.1</v>
      </c>
      <c r="R115" s="88">
        <v>4.5999999999999996</v>
      </c>
      <c r="S115" s="88">
        <v>2.2999999999999998</v>
      </c>
      <c r="T115" s="88">
        <v>2.7</v>
      </c>
      <c r="U115" s="88">
        <v>2.2000000000000002</v>
      </c>
      <c r="V115" s="88">
        <v>2.6</v>
      </c>
      <c r="W115" s="88">
        <v>1.4</v>
      </c>
      <c r="X115" s="88">
        <v>1.7</v>
      </c>
      <c r="Y115" s="88">
        <v>1.3</v>
      </c>
    </row>
    <row r="116" spans="1:25" x14ac:dyDescent="0.15">
      <c r="A116" s="172" t="s">
        <v>47</v>
      </c>
      <c r="B116" s="173"/>
      <c r="C116" s="173"/>
      <c r="D116" s="40"/>
      <c r="E116" s="28">
        <v>1</v>
      </c>
      <c r="F116" s="28">
        <v>18</v>
      </c>
      <c r="G116" s="111">
        <f t="shared" si="11"/>
        <v>2.4725274725274726</v>
      </c>
      <c r="H116" s="78">
        <v>3.0720338983050848</v>
      </c>
      <c r="I116" s="78"/>
      <c r="J116" s="78"/>
      <c r="K116" s="49"/>
      <c r="L116" s="49"/>
      <c r="M116" s="49"/>
      <c r="N116" s="66"/>
      <c r="O116" s="66"/>
      <c r="P116" s="49"/>
      <c r="Q116" s="66"/>
      <c r="R116" s="66"/>
      <c r="S116" s="66"/>
      <c r="T116" s="66"/>
      <c r="U116" s="66"/>
      <c r="V116" s="66"/>
      <c r="W116" s="66"/>
      <c r="X116" s="66"/>
      <c r="Y116" s="66"/>
    </row>
    <row r="117" spans="1:25" x14ac:dyDescent="0.15">
      <c r="A117" s="94"/>
      <c r="B117" s="47"/>
      <c r="C117" s="47"/>
      <c r="D117" s="47"/>
      <c r="E117" s="48">
        <v>2</v>
      </c>
      <c r="F117" s="48">
        <v>24</v>
      </c>
      <c r="G117" s="112">
        <f t="shared" si="11"/>
        <v>3.296703296703297</v>
      </c>
      <c r="H117" s="83">
        <v>5.0847457627118651</v>
      </c>
      <c r="I117" s="83"/>
      <c r="J117" s="83"/>
      <c r="K117" s="49"/>
      <c r="L117" s="49"/>
      <c r="M117" s="49"/>
      <c r="N117" s="66"/>
      <c r="O117" s="66"/>
      <c r="P117" s="49"/>
      <c r="Q117" s="66"/>
      <c r="R117" s="66"/>
      <c r="S117" s="66"/>
      <c r="T117" s="66"/>
      <c r="U117" s="66"/>
      <c r="V117" s="66"/>
      <c r="W117" s="66"/>
      <c r="X117" s="66"/>
      <c r="Y117" s="66"/>
    </row>
    <row r="118" spans="1:25" x14ac:dyDescent="0.15">
      <c r="A118" s="94"/>
      <c r="B118" s="47"/>
      <c r="C118" s="47"/>
      <c r="D118" s="47"/>
      <c r="E118" s="48">
        <v>3</v>
      </c>
      <c r="F118" s="48">
        <v>29</v>
      </c>
      <c r="G118" s="112">
        <f t="shared" si="11"/>
        <v>3.9835164835164831</v>
      </c>
      <c r="H118" s="83">
        <v>3.2838983050847461</v>
      </c>
      <c r="I118" s="83"/>
      <c r="J118" s="83"/>
      <c r="K118" s="49"/>
      <c r="L118" s="49"/>
      <c r="M118" s="49"/>
      <c r="N118" s="66"/>
      <c r="O118" s="66"/>
      <c r="P118" s="49"/>
      <c r="Q118" s="66"/>
      <c r="R118" s="66"/>
      <c r="S118" s="66"/>
      <c r="T118" s="66"/>
      <c r="U118" s="66"/>
      <c r="V118" s="66"/>
      <c r="W118" s="66"/>
      <c r="X118" s="66"/>
      <c r="Y118" s="66"/>
    </row>
    <row r="119" spans="1:25" x14ac:dyDescent="0.15">
      <c r="A119" s="31"/>
      <c r="B119" s="41"/>
      <c r="C119" s="41"/>
      <c r="D119" s="41"/>
      <c r="E119" s="56" t="s">
        <v>4</v>
      </c>
      <c r="F119" s="56">
        <f>SUM(F116:F118)</f>
        <v>71</v>
      </c>
      <c r="G119" s="113">
        <f t="shared" si="11"/>
        <v>9.7527472527472536</v>
      </c>
      <c r="H119" s="86">
        <v>11.440677966101696</v>
      </c>
      <c r="I119" s="86">
        <v>2.0070838252656436</v>
      </c>
      <c r="J119" s="86">
        <v>17.253521126760564</v>
      </c>
      <c r="K119" s="46">
        <v>15.9</v>
      </c>
      <c r="L119" s="46">
        <v>15.5</v>
      </c>
      <c r="M119" s="46">
        <v>18.3</v>
      </c>
      <c r="N119" s="88">
        <v>16</v>
      </c>
      <c r="O119" s="88">
        <v>17.3</v>
      </c>
      <c r="P119" s="46">
        <v>18.5</v>
      </c>
      <c r="Q119" s="88">
        <v>15.4</v>
      </c>
      <c r="R119" s="88">
        <v>15.1</v>
      </c>
      <c r="S119" s="88">
        <v>16.3</v>
      </c>
      <c r="T119" s="88">
        <v>15.1</v>
      </c>
      <c r="U119" s="88">
        <v>16.100000000000001</v>
      </c>
      <c r="V119" s="88">
        <v>17.399999999999999</v>
      </c>
      <c r="W119" s="88">
        <v>18.5</v>
      </c>
      <c r="X119" s="88">
        <v>13.5</v>
      </c>
      <c r="Y119" s="88">
        <v>15.8</v>
      </c>
    </row>
    <row r="120" spans="1:25" x14ac:dyDescent="0.15">
      <c r="A120" s="89" t="s">
        <v>48</v>
      </c>
      <c r="B120" s="99"/>
      <c r="C120" s="99"/>
      <c r="D120" s="40"/>
      <c r="E120" s="28">
        <v>1</v>
      </c>
      <c r="F120" s="28">
        <v>4</v>
      </c>
      <c r="G120" s="111">
        <f t="shared" si="11"/>
        <v>0.5494505494505495</v>
      </c>
      <c r="H120" s="78">
        <v>0</v>
      </c>
      <c r="I120" s="78"/>
      <c r="J120" s="78"/>
      <c r="K120" s="51"/>
      <c r="L120" s="51"/>
      <c r="M120" s="51"/>
      <c r="N120" s="80"/>
      <c r="O120" s="80"/>
      <c r="P120" s="51"/>
      <c r="Q120" s="80"/>
      <c r="R120" s="80"/>
      <c r="S120" s="80"/>
      <c r="T120" s="80"/>
      <c r="U120" s="80"/>
      <c r="V120" s="80"/>
      <c r="W120" s="80"/>
      <c r="X120" s="80"/>
      <c r="Y120" s="80"/>
    </row>
    <row r="121" spans="1:25" x14ac:dyDescent="0.15">
      <c r="A121" s="81"/>
      <c r="B121" s="82"/>
      <c r="C121" s="82"/>
      <c r="D121" s="47"/>
      <c r="E121" s="48">
        <v>2</v>
      </c>
      <c r="F121" s="48">
        <v>6</v>
      </c>
      <c r="G121" s="112">
        <f t="shared" si="11"/>
        <v>0.82417582417582425</v>
      </c>
      <c r="H121" s="83">
        <v>0.52966101694915246</v>
      </c>
      <c r="I121" s="83"/>
      <c r="J121" s="83"/>
      <c r="K121" s="49"/>
      <c r="L121" s="49"/>
      <c r="M121" s="49"/>
      <c r="N121" s="66"/>
      <c r="O121" s="66"/>
      <c r="P121" s="49"/>
      <c r="Q121" s="66"/>
      <c r="R121" s="66"/>
      <c r="S121" s="66"/>
      <c r="T121" s="66"/>
      <c r="U121" s="66"/>
      <c r="V121" s="66"/>
      <c r="W121" s="66"/>
      <c r="X121" s="66"/>
      <c r="Y121" s="66"/>
    </row>
    <row r="122" spans="1:25" x14ac:dyDescent="0.15">
      <c r="A122" s="81"/>
      <c r="B122" s="82"/>
      <c r="C122" s="82"/>
      <c r="D122" s="47"/>
      <c r="E122" s="48">
        <v>3</v>
      </c>
      <c r="F122" s="48">
        <v>8</v>
      </c>
      <c r="G122" s="112">
        <f t="shared" si="11"/>
        <v>1.098901098901099</v>
      </c>
      <c r="H122" s="83">
        <v>0.42372881355932202</v>
      </c>
      <c r="I122" s="83"/>
      <c r="J122" s="83"/>
      <c r="K122" s="49"/>
      <c r="L122" s="49"/>
      <c r="M122" s="49"/>
      <c r="N122" s="66"/>
      <c r="O122" s="66"/>
      <c r="P122" s="49"/>
      <c r="Q122" s="66"/>
      <c r="R122" s="66"/>
      <c r="S122" s="66"/>
      <c r="T122" s="66"/>
      <c r="U122" s="66"/>
      <c r="V122" s="66"/>
      <c r="W122" s="66"/>
      <c r="X122" s="66"/>
      <c r="Y122" s="66"/>
    </row>
    <row r="123" spans="1:25" x14ac:dyDescent="0.15">
      <c r="A123" s="31"/>
      <c r="B123" s="41"/>
      <c r="C123" s="41"/>
      <c r="D123" s="41"/>
      <c r="E123" s="56" t="s">
        <v>4</v>
      </c>
      <c r="F123" s="56">
        <f>SUM(F120:F122)</f>
        <v>18</v>
      </c>
      <c r="G123" s="113">
        <f t="shared" si="11"/>
        <v>2.4725274725274726</v>
      </c>
      <c r="H123" s="86">
        <v>0.95338983050847459</v>
      </c>
      <c r="I123" s="86">
        <v>19.126328217237308</v>
      </c>
      <c r="J123" s="86">
        <v>3.697183098591549</v>
      </c>
      <c r="K123" s="46">
        <v>2.6</v>
      </c>
      <c r="L123" s="46">
        <v>2.6</v>
      </c>
      <c r="M123" s="46">
        <v>1.9</v>
      </c>
      <c r="N123" s="88">
        <v>1.5</v>
      </c>
      <c r="O123" s="88">
        <v>2.5</v>
      </c>
      <c r="P123" s="46">
        <v>2.4</v>
      </c>
      <c r="Q123" s="88">
        <v>1.8</v>
      </c>
      <c r="R123" s="88">
        <v>2.8</v>
      </c>
      <c r="S123" s="88">
        <v>3.1</v>
      </c>
      <c r="T123" s="88">
        <v>2.2999999999999998</v>
      </c>
      <c r="U123" s="88">
        <v>2.9</v>
      </c>
      <c r="V123" s="88">
        <v>3.1</v>
      </c>
      <c r="W123" s="88">
        <v>2.5</v>
      </c>
      <c r="X123" s="88">
        <v>1.2</v>
      </c>
      <c r="Y123" s="88">
        <v>3</v>
      </c>
    </row>
    <row r="124" spans="1:25" x14ac:dyDescent="0.15">
      <c r="A124" s="89" t="s">
        <v>49</v>
      </c>
      <c r="B124" s="40"/>
      <c r="C124" s="40"/>
      <c r="D124" s="40"/>
      <c r="E124" s="28">
        <v>1</v>
      </c>
      <c r="F124" s="28">
        <v>3</v>
      </c>
      <c r="G124" s="111">
        <f t="shared" si="11"/>
        <v>0.41208791208791212</v>
      </c>
      <c r="H124" s="78">
        <v>0.21186440677966101</v>
      </c>
      <c r="I124" s="78"/>
      <c r="J124" s="78"/>
      <c r="K124" s="51"/>
      <c r="L124" s="51"/>
      <c r="M124" s="51"/>
      <c r="N124" s="80"/>
      <c r="O124" s="80"/>
      <c r="P124" s="51"/>
      <c r="Q124" s="80"/>
      <c r="R124" s="80"/>
      <c r="S124" s="80"/>
      <c r="T124" s="80"/>
      <c r="U124" s="80"/>
      <c r="V124" s="80"/>
      <c r="W124" s="80"/>
      <c r="X124" s="80"/>
      <c r="Y124" s="80"/>
    </row>
    <row r="125" spans="1:25" x14ac:dyDescent="0.15">
      <c r="A125" s="94"/>
      <c r="B125" s="47"/>
      <c r="C125" s="47"/>
      <c r="D125" s="47"/>
      <c r="E125" s="48">
        <v>2</v>
      </c>
      <c r="F125" s="48">
        <v>3</v>
      </c>
      <c r="G125" s="112">
        <f t="shared" si="11"/>
        <v>0.41208791208791212</v>
      </c>
      <c r="H125" s="83">
        <v>0.42372881355932202</v>
      </c>
      <c r="I125" s="83"/>
      <c r="J125" s="83"/>
      <c r="K125" s="49"/>
      <c r="L125" s="49"/>
      <c r="M125" s="49"/>
      <c r="N125" s="66"/>
      <c r="O125" s="66"/>
      <c r="P125" s="49"/>
      <c r="Q125" s="66"/>
      <c r="R125" s="66"/>
      <c r="S125" s="66"/>
      <c r="T125" s="66"/>
      <c r="U125" s="66"/>
      <c r="V125" s="66"/>
      <c r="W125" s="66"/>
      <c r="X125" s="66"/>
      <c r="Y125" s="66"/>
    </row>
    <row r="126" spans="1:25" x14ac:dyDescent="0.15">
      <c r="A126" s="94"/>
      <c r="B126" s="47"/>
      <c r="C126" s="47"/>
      <c r="D126" s="47"/>
      <c r="E126" s="48">
        <v>3</v>
      </c>
      <c r="F126" s="48">
        <v>6</v>
      </c>
      <c r="G126" s="112">
        <f t="shared" si="11"/>
        <v>0.82417582417582425</v>
      </c>
      <c r="H126" s="83">
        <v>1.4830508474576272</v>
      </c>
      <c r="I126" s="83"/>
      <c r="J126" s="83"/>
      <c r="K126" s="49"/>
      <c r="L126" s="49"/>
      <c r="M126" s="49"/>
      <c r="N126" s="66"/>
      <c r="O126" s="66"/>
      <c r="P126" s="49"/>
      <c r="Q126" s="66"/>
      <c r="R126" s="66"/>
      <c r="S126" s="66"/>
      <c r="T126" s="66"/>
      <c r="U126" s="66"/>
      <c r="V126" s="66"/>
      <c r="W126" s="66"/>
      <c r="X126" s="66"/>
      <c r="Y126" s="66"/>
    </row>
    <row r="127" spans="1:25" x14ac:dyDescent="0.15">
      <c r="A127" s="31"/>
      <c r="B127" s="41"/>
      <c r="C127" s="41"/>
      <c r="D127" s="41"/>
      <c r="E127" s="56" t="s">
        <v>4</v>
      </c>
      <c r="F127" s="56">
        <f>SUM(F124:F126)</f>
        <v>12</v>
      </c>
      <c r="G127" s="113">
        <f t="shared" si="11"/>
        <v>1.6483516483516485</v>
      </c>
      <c r="H127" s="86">
        <v>2.1186440677966099</v>
      </c>
      <c r="I127" s="86">
        <v>20.543093270365997</v>
      </c>
      <c r="J127" s="86">
        <v>3.697183098591549</v>
      </c>
      <c r="K127" s="46">
        <v>2.2000000000000002</v>
      </c>
      <c r="L127" s="46">
        <v>0.9</v>
      </c>
      <c r="M127" s="46">
        <v>1.9</v>
      </c>
      <c r="N127" s="88">
        <v>2.2000000000000002</v>
      </c>
      <c r="O127" s="88">
        <v>0.9</v>
      </c>
      <c r="P127" s="46">
        <v>0.8</v>
      </c>
      <c r="Q127" s="88">
        <v>1.9</v>
      </c>
      <c r="R127" s="88">
        <v>1.2</v>
      </c>
      <c r="S127" s="88">
        <v>1.8</v>
      </c>
      <c r="T127" s="88">
        <v>1.8</v>
      </c>
      <c r="U127" s="88">
        <v>1.6</v>
      </c>
      <c r="V127" s="88">
        <v>4.0999999999999996</v>
      </c>
      <c r="W127" s="88">
        <v>3.2</v>
      </c>
      <c r="X127" s="88">
        <v>1.2</v>
      </c>
      <c r="Y127" s="88">
        <v>1.8</v>
      </c>
    </row>
    <row r="128" spans="1:25" x14ac:dyDescent="0.15">
      <c r="A128" s="89" t="s">
        <v>50</v>
      </c>
      <c r="B128" s="40"/>
      <c r="C128" s="40"/>
      <c r="D128" s="40"/>
      <c r="E128" s="28">
        <v>1</v>
      </c>
      <c r="F128" s="28">
        <v>7</v>
      </c>
      <c r="G128" s="111">
        <f t="shared" si="11"/>
        <v>0.96153846153846156</v>
      </c>
      <c r="H128" s="78">
        <v>0.52966101694915246</v>
      </c>
      <c r="I128" s="78"/>
      <c r="J128" s="78"/>
      <c r="K128" s="51"/>
      <c r="L128" s="51"/>
      <c r="M128" s="51"/>
      <c r="N128" s="80"/>
      <c r="O128" s="80"/>
      <c r="P128" s="51"/>
      <c r="Q128" s="80"/>
      <c r="R128" s="80"/>
      <c r="S128" s="80"/>
      <c r="T128" s="80"/>
      <c r="U128" s="80"/>
      <c r="V128" s="80"/>
      <c r="W128" s="80"/>
      <c r="X128" s="80"/>
      <c r="Y128" s="80"/>
    </row>
    <row r="129" spans="1:25" x14ac:dyDescent="0.15">
      <c r="A129" s="94"/>
      <c r="B129" s="47"/>
      <c r="C129" s="47"/>
      <c r="D129" s="47"/>
      <c r="E129" s="48">
        <v>2</v>
      </c>
      <c r="F129" s="48">
        <v>4</v>
      </c>
      <c r="G129" s="112">
        <f t="shared" si="11"/>
        <v>0.5494505494505495</v>
      </c>
      <c r="H129" s="83">
        <v>0.74152542372881358</v>
      </c>
      <c r="I129" s="83"/>
      <c r="J129" s="83"/>
      <c r="K129" s="49"/>
      <c r="L129" s="49"/>
      <c r="M129" s="49"/>
      <c r="N129" s="66"/>
      <c r="O129" s="66"/>
      <c r="P129" s="49"/>
      <c r="Q129" s="66"/>
      <c r="R129" s="66"/>
      <c r="S129" s="66"/>
      <c r="T129" s="66"/>
      <c r="U129" s="66"/>
      <c r="V129" s="66"/>
      <c r="W129" s="66"/>
      <c r="X129" s="66"/>
      <c r="Y129" s="66"/>
    </row>
    <row r="130" spans="1:25" x14ac:dyDescent="0.15">
      <c r="A130" s="94"/>
      <c r="B130" s="47"/>
      <c r="C130" s="47"/>
      <c r="D130" s="47"/>
      <c r="E130" s="48">
        <v>3</v>
      </c>
      <c r="F130" s="48">
        <v>10</v>
      </c>
      <c r="G130" s="112">
        <f t="shared" si="11"/>
        <v>1.3736263736263736</v>
      </c>
      <c r="H130" s="83">
        <v>1.5889830508474576</v>
      </c>
      <c r="I130" s="83"/>
      <c r="J130" s="83"/>
      <c r="K130" s="49"/>
      <c r="L130" s="49"/>
      <c r="M130" s="49"/>
      <c r="N130" s="66"/>
      <c r="O130" s="66"/>
      <c r="P130" s="49"/>
      <c r="Q130" s="66"/>
      <c r="R130" s="66"/>
      <c r="S130" s="66"/>
      <c r="T130" s="66"/>
      <c r="U130" s="66"/>
      <c r="V130" s="66"/>
      <c r="W130" s="66"/>
      <c r="X130" s="66"/>
      <c r="Y130" s="66"/>
    </row>
    <row r="131" spans="1:25" x14ac:dyDescent="0.15">
      <c r="A131" s="31"/>
      <c r="B131" s="41"/>
      <c r="C131" s="41"/>
      <c r="D131" s="41"/>
      <c r="E131" s="56" t="s">
        <v>4</v>
      </c>
      <c r="F131" s="56">
        <f>SUM(F128:F130)</f>
        <v>21</v>
      </c>
      <c r="G131" s="113">
        <f t="shared" si="11"/>
        <v>2.8846153846153846</v>
      </c>
      <c r="H131" s="86">
        <v>2.8601694915254239</v>
      </c>
      <c r="I131" s="86">
        <v>3.5419126328217239</v>
      </c>
      <c r="J131" s="86">
        <v>3.345070422535211</v>
      </c>
      <c r="K131" s="46">
        <v>2.2000000000000002</v>
      </c>
      <c r="L131" s="46">
        <v>1.2</v>
      </c>
      <c r="M131" s="46">
        <v>1.9</v>
      </c>
      <c r="N131" s="88">
        <v>2.2999999999999998</v>
      </c>
      <c r="O131" s="88">
        <v>1.6</v>
      </c>
      <c r="P131" s="46">
        <v>1.9</v>
      </c>
      <c r="Q131" s="88">
        <v>2.4</v>
      </c>
      <c r="R131" s="88">
        <v>2.9</v>
      </c>
      <c r="S131" s="88">
        <v>2.7</v>
      </c>
      <c r="T131" s="88">
        <v>3.4</v>
      </c>
      <c r="U131" s="88">
        <v>2.8</v>
      </c>
      <c r="V131" s="88">
        <v>2.2999999999999998</v>
      </c>
      <c r="W131" s="88">
        <v>1.9</v>
      </c>
      <c r="X131" s="88">
        <v>1.4</v>
      </c>
      <c r="Y131" s="88">
        <v>2.2999999999999998</v>
      </c>
    </row>
    <row r="132" spans="1:25" x14ac:dyDescent="0.15">
      <c r="A132" s="172" t="s">
        <v>51</v>
      </c>
      <c r="B132" s="173"/>
      <c r="C132" s="173"/>
      <c r="D132" s="173"/>
      <c r="E132" s="28">
        <v>1</v>
      </c>
      <c r="F132" s="28">
        <v>78</v>
      </c>
      <c r="G132" s="111">
        <f t="shared" si="11"/>
        <v>10.714285714285714</v>
      </c>
      <c r="H132" s="78">
        <v>8.0508474576271176</v>
      </c>
      <c r="I132" s="78"/>
      <c r="J132" s="78"/>
      <c r="K132" s="51"/>
      <c r="L132" s="51"/>
      <c r="M132" s="51"/>
      <c r="N132" s="80"/>
      <c r="O132" s="80"/>
      <c r="P132" s="51"/>
      <c r="Q132" s="80"/>
      <c r="R132" s="80"/>
      <c r="S132" s="80"/>
      <c r="T132" s="80"/>
      <c r="U132" s="80"/>
      <c r="V132" s="80"/>
      <c r="W132" s="80"/>
      <c r="X132" s="80"/>
      <c r="Y132" s="80"/>
    </row>
    <row r="133" spans="1:25" x14ac:dyDescent="0.15">
      <c r="A133" s="94"/>
      <c r="B133" s="47"/>
      <c r="C133" s="47"/>
      <c r="D133" s="47"/>
      <c r="E133" s="48">
        <v>2</v>
      </c>
      <c r="F133" s="48">
        <v>34</v>
      </c>
      <c r="G133" s="112">
        <f t="shared" si="11"/>
        <v>4.6703296703296706</v>
      </c>
      <c r="H133" s="83">
        <v>4.7669491525423728</v>
      </c>
      <c r="I133" s="83"/>
      <c r="J133" s="83"/>
      <c r="K133" s="49"/>
      <c r="L133" s="49"/>
      <c r="M133" s="49"/>
      <c r="N133" s="66"/>
      <c r="O133" s="66"/>
      <c r="P133" s="49"/>
      <c r="Q133" s="66"/>
      <c r="R133" s="66"/>
      <c r="S133" s="66"/>
      <c r="T133" s="66"/>
      <c r="U133" s="66"/>
      <c r="V133" s="66"/>
      <c r="W133" s="66"/>
      <c r="X133" s="66"/>
      <c r="Y133" s="66"/>
    </row>
    <row r="134" spans="1:25" x14ac:dyDescent="0.15">
      <c r="A134" s="94"/>
      <c r="B134" s="47"/>
      <c r="C134" s="47"/>
      <c r="D134" s="47"/>
      <c r="E134" s="48">
        <v>3</v>
      </c>
      <c r="F134" s="48">
        <v>33</v>
      </c>
      <c r="G134" s="112">
        <f t="shared" si="11"/>
        <v>4.5329670329670328</v>
      </c>
      <c r="H134" s="83">
        <v>2.6483050847457625</v>
      </c>
      <c r="I134" s="83"/>
      <c r="J134" s="83"/>
      <c r="K134" s="49"/>
      <c r="L134" s="49"/>
      <c r="M134" s="49"/>
      <c r="N134" s="66"/>
      <c r="O134" s="66"/>
      <c r="P134" s="49"/>
      <c r="Q134" s="66"/>
      <c r="R134" s="66"/>
      <c r="S134" s="66"/>
      <c r="T134" s="66"/>
      <c r="U134" s="66"/>
      <c r="V134" s="66"/>
      <c r="W134" s="66"/>
      <c r="X134" s="66"/>
      <c r="Y134" s="66"/>
    </row>
    <row r="135" spans="1:25" x14ac:dyDescent="0.15">
      <c r="A135" s="31"/>
      <c r="B135" s="41"/>
      <c r="C135" s="41"/>
      <c r="D135" s="41"/>
      <c r="E135" s="56" t="s">
        <v>4</v>
      </c>
      <c r="F135" s="56">
        <f>SUM(F132:F134)</f>
        <v>145</v>
      </c>
      <c r="G135" s="113">
        <f t="shared" si="11"/>
        <v>19.917582417582416</v>
      </c>
      <c r="H135" s="86">
        <v>15.466101694915254</v>
      </c>
      <c r="I135" s="86">
        <v>1.2987012987012987</v>
      </c>
      <c r="J135" s="86">
        <v>28.87323943661972</v>
      </c>
      <c r="K135" s="46">
        <v>19</v>
      </c>
      <c r="L135" s="46">
        <v>19.5</v>
      </c>
      <c r="M135" s="46">
        <v>17.7</v>
      </c>
      <c r="N135" s="88">
        <v>19.600000000000001</v>
      </c>
      <c r="O135" s="88">
        <v>17.899999999999999</v>
      </c>
      <c r="P135" s="46">
        <v>17.100000000000001</v>
      </c>
      <c r="Q135" s="88">
        <v>19.399999999999999</v>
      </c>
      <c r="R135" s="88">
        <v>21.8</v>
      </c>
      <c r="S135" s="88">
        <v>18.5</v>
      </c>
      <c r="T135" s="88">
        <v>20.5</v>
      </c>
      <c r="U135" s="88">
        <v>20.5</v>
      </c>
      <c r="V135" s="88">
        <v>19.7</v>
      </c>
      <c r="W135" s="88">
        <v>18.5</v>
      </c>
      <c r="X135" s="88">
        <v>34.799999999999997</v>
      </c>
      <c r="Y135" s="88">
        <v>25.7</v>
      </c>
    </row>
    <row r="136" spans="1:25" x14ac:dyDescent="0.15">
      <c r="A136" s="89" t="s">
        <v>52</v>
      </c>
      <c r="B136" s="99"/>
      <c r="C136" s="99"/>
      <c r="D136" s="99"/>
      <c r="E136" s="28">
        <v>1</v>
      </c>
      <c r="F136" s="28">
        <v>5</v>
      </c>
      <c r="G136" s="111">
        <f t="shared" si="11"/>
        <v>0.68681318681318682</v>
      </c>
      <c r="H136" s="78">
        <v>0.21186440677966101</v>
      </c>
      <c r="I136" s="78"/>
      <c r="J136" s="78"/>
      <c r="K136" s="51"/>
      <c r="L136" s="51"/>
      <c r="M136" s="51"/>
      <c r="N136" s="80"/>
      <c r="O136" s="80"/>
      <c r="P136" s="51"/>
      <c r="Q136" s="80"/>
      <c r="R136" s="80"/>
      <c r="S136" s="80"/>
      <c r="T136" s="80"/>
      <c r="U136" s="80"/>
      <c r="V136" s="80"/>
      <c r="W136" s="80"/>
      <c r="X136" s="80"/>
      <c r="Y136" s="80"/>
    </row>
    <row r="137" spans="1:25" x14ac:dyDescent="0.15">
      <c r="A137" s="81"/>
      <c r="B137" s="82"/>
      <c r="C137" s="82"/>
      <c r="D137" s="82"/>
      <c r="E137" s="48">
        <v>2</v>
      </c>
      <c r="F137" s="48">
        <v>7</v>
      </c>
      <c r="G137" s="112">
        <f t="shared" si="11"/>
        <v>0.96153846153846156</v>
      </c>
      <c r="H137" s="83">
        <v>0.74152542372881358</v>
      </c>
      <c r="I137" s="83"/>
      <c r="J137" s="83"/>
      <c r="K137" s="49"/>
      <c r="L137" s="49"/>
      <c r="M137" s="49"/>
      <c r="N137" s="66"/>
      <c r="O137" s="66"/>
      <c r="P137" s="49"/>
      <c r="Q137" s="66"/>
      <c r="R137" s="66"/>
      <c r="S137" s="66"/>
      <c r="T137" s="66"/>
      <c r="U137" s="66"/>
      <c r="V137" s="66"/>
      <c r="W137" s="66"/>
      <c r="X137" s="66"/>
      <c r="Y137" s="66"/>
    </row>
    <row r="138" spans="1:25" x14ac:dyDescent="0.15">
      <c r="A138" s="81"/>
      <c r="B138" s="82"/>
      <c r="C138" s="82"/>
      <c r="D138" s="82"/>
      <c r="E138" s="48">
        <v>3</v>
      </c>
      <c r="F138" s="48">
        <v>16</v>
      </c>
      <c r="G138" s="112">
        <f t="shared" si="11"/>
        <v>2.197802197802198</v>
      </c>
      <c r="H138" s="83">
        <v>1.5889830508474576</v>
      </c>
      <c r="I138" s="83"/>
      <c r="J138" s="83"/>
      <c r="K138" s="49"/>
      <c r="L138" s="49"/>
      <c r="M138" s="49"/>
      <c r="N138" s="66"/>
      <c r="O138" s="66"/>
      <c r="P138" s="49"/>
      <c r="Q138" s="66"/>
      <c r="R138" s="66"/>
      <c r="S138" s="66"/>
      <c r="T138" s="66"/>
      <c r="U138" s="66"/>
      <c r="V138" s="66"/>
      <c r="W138" s="66"/>
      <c r="X138" s="66"/>
      <c r="Y138" s="66"/>
    </row>
    <row r="139" spans="1:25" x14ac:dyDescent="0.15">
      <c r="A139" s="31"/>
      <c r="B139" s="41"/>
      <c r="C139" s="41"/>
      <c r="D139" s="41"/>
      <c r="E139" s="56" t="s">
        <v>4</v>
      </c>
      <c r="F139" s="56">
        <f>SUM(F136:F138)</f>
        <v>28</v>
      </c>
      <c r="G139" s="113">
        <f t="shared" si="11"/>
        <v>3.8461538461538463</v>
      </c>
      <c r="H139" s="86">
        <v>2.5423728813559325</v>
      </c>
      <c r="I139" s="86">
        <v>5.4309327036599759</v>
      </c>
      <c r="J139" s="86">
        <v>4.929577464788732</v>
      </c>
      <c r="K139" s="46">
        <v>3.7</v>
      </c>
      <c r="L139" s="46">
        <v>3.9</v>
      </c>
      <c r="M139" s="46">
        <v>2.8</v>
      </c>
      <c r="N139" s="88">
        <v>3.5</v>
      </c>
      <c r="O139" s="88">
        <v>4.3</v>
      </c>
      <c r="P139" s="46">
        <v>3.6</v>
      </c>
      <c r="Q139" s="88">
        <v>5.6</v>
      </c>
      <c r="R139" s="88">
        <v>5.6</v>
      </c>
      <c r="S139" s="88">
        <v>4.5</v>
      </c>
      <c r="T139" s="88">
        <v>5.2</v>
      </c>
      <c r="U139" s="88">
        <v>4.5999999999999996</v>
      </c>
      <c r="V139" s="88">
        <v>2.9</v>
      </c>
      <c r="W139" s="88">
        <v>6.2</v>
      </c>
      <c r="X139" s="88">
        <v>3.6</v>
      </c>
      <c r="Y139" s="88">
        <v>5.9</v>
      </c>
    </row>
    <row r="140" spans="1:25" x14ac:dyDescent="0.15">
      <c r="A140" s="172" t="s">
        <v>53</v>
      </c>
      <c r="B140" s="173"/>
      <c r="C140" s="173"/>
      <c r="D140" s="40"/>
      <c r="E140" s="28">
        <v>1</v>
      </c>
      <c r="F140" s="28">
        <v>62</v>
      </c>
      <c r="G140" s="111">
        <f t="shared" si="11"/>
        <v>8.5164835164835164</v>
      </c>
      <c r="H140" s="78">
        <v>7.3093220338983054</v>
      </c>
      <c r="I140" s="78"/>
      <c r="J140" s="78"/>
      <c r="K140" s="51"/>
      <c r="L140" s="51"/>
      <c r="M140" s="51"/>
      <c r="N140" s="80"/>
      <c r="O140" s="80"/>
      <c r="P140" s="51"/>
      <c r="Q140" s="80"/>
      <c r="R140" s="80"/>
      <c r="S140" s="80"/>
      <c r="T140" s="80"/>
      <c r="U140" s="80"/>
      <c r="V140" s="80"/>
      <c r="W140" s="80"/>
      <c r="X140" s="80"/>
      <c r="Y140" s="80"/>
    </row>
    <row r="141" spans="1:25" x14ac:dyDescent="0.15">
      <c r="A141" s="94"/>
      <c r="B141" s="47"/>
      <c r="C141" s="47"/>
      <c r="D141" s="47"/>
      <c r="E141" s="48">
        <v>2</v>
      </c>
      <c r="F141" s="48">
        <v>69</v>
      </c>
      <c r="G141" s="112">
        <f t="shared" si="11"/>
        <v>9.4780219780219781</v>
      </c>
      <c r="H141" s="83">
        <v>5.0847457627118651</v>
      </c>
      <c r="I141" s="83"/>
      <c r="J141" s="83"/>
      <c r="K141" s="49"/>
      <c r="L141" s="49"/>
      <c r="M141" s="49"/>
      <c r="N141" s="66"/>
      <c r="O141" s="66"/>
      <c r="P141" s="49"/>
      <c r="Q141" s="66"/>
      <c r="R141" s="66"/>
      <c r="S141" s="66"/>
      <c r="T141" s="66"/>
      <c r="U141" s="66"/>
      <c r="V141" s="66"/>
      <c r="W141" s="66"/>
      <c r="X141" s="66"/>
      <c r="Y141" s="66"/>
    </row>
    <row r="142" spans="1:25" x14ac:dyDescent="0.15">
      <c r="A142" s="94"/>
      <c r="B142" s="47"/>
      <c r="C142" s="47"/>
      <c r="D142" s="47"/>
      <c r="E142" s="48">
        <v>3</v>
      </c>
      <c r="F142" s="48">
        <v>30</v>
      </c>
      <c r="G142" s="112">
        <f t="shared" si="11"/>
        <v>4.1208791208791204</v>
      </c>
      <c r="H142" s="83">
        <v>2.4364406779661016</v>
      </c>
      <c r="I142" s="83"/>
      <c r="J142" s="83"/>
      <c r="K142" s="49"/>
      <c r="L142" s="49"/>
      <c r="M142" s="49"/>
      <c r="N142" s="66"/>
      <c r="O142" s="66"/>
      <c r="P142" s="49"/>
      <c r="Q142" s="66"/>
      <c r="R142" s="66"/>
      <c r="S142" s="66"/>
      <c r="T142" s="66"/>
      <c r="U142" s="66"/>
      <c r="V142" s="66"/>
      <c r="W142" s="66"/>
      <c r="X142" s="66"/>
      <c r="Y142" s="66"/>
    </row>
    <row r="143" spans="1:25" x14ac:dyDescent="0.15">
      <c r="A143" s="31"/>
      <c r="B143" s="41"/>
      <c r="C143" s="41"/>
      <c r="D143" s="41"/>
      <c r="E143" s="56" t="s">
        <v>4</v>
      </c>
      <c r="F143" s="56">
        <f>SUM(F140:F142)</f>
        <v>161</v>
      </c>
      <c r="G143" s="113">
        <f t="shared" si="11"/>
        <v>22.115384615384613</v>
      </c>
      <c r="H143" s="86">
        <v>14.83050847457627</v>
      </c>
      <c r="I143" s="86">
        <v>3.1877213695395512</v>
      </c>
      <c r="J143" s="86">
        <v>1.232394366197183</v>
      </c>
      <c r="K143" s="46">
        <v>18.100000000000001</v>
      </c>
      <c r="L143" s="46">
        <v>20.2</v>
      </c>
      <c r="M143" s="46">
        <v>20.2</v>
      </c>
      <c r="N143" s="88">
        <v>18.899999999999999</v>
      </c>
      <c r="O143" s="88">
        <v>18.8</v>
      </c>
      <c r="P143" s="46">
        <v>21.7</v>
      </c>
      <c r="Q143" s="88">
        <v>20.7</v>
      </c>
      <c r="R143" s="88">
        <v>20.399999999999999</v>
      </c>
      <c r="S143" s="88">
        <v>24.4</v>
      </c>
      <c r="T143" s="88">
        <v>24.3</v>
      </c>
      <c r="U143" s="88">
        <v>22.4</v>
      </c>
      <c r="V143" s="88">
        <v>22.6</v>
      </c>
      <c r="W143" s="88">
        <v>22.7</v>
      </c>
      <c r="X143" s="88">
        <v>30.6</v>
      </c>
      <c r="Y143" s="88">
        <v>28.5</v>
      </c>
    </row>
    <row r="144" spans="1:25" x14ac:dyDescent="0.15">
      <c r="A144" s="89" t="s">
        <v>158</v>
      </c>
      <c r="B144" s="99"/>
      <c r="C144" s="99"/>
      <c r="D144" s="40"/>
      <c r="E144" s="28">
        <v>1</v>
      </c>
      <c r="F144" s="28">
        <v>19</v>
      </c>
      <c r="G144" s="111">
        <f t="shared" si="11"/>
        <v>2.6098901098901099</v>
      </c>
      <c r="H144" s="78">
        <v>1.1652542372881356</v>
      </c>
      <c r="I144" s="78"/>
      <c r="J144" s="78"/>
      <c r="K144" s="51"/>
      <c r="L144" s="51"/>
      <c r="M144" s="51"/>
      <c r="N144" s="80"/>
      <c r="O144" s="80"/>
      <c r="P144" s="51"/>
      <c r="Q144" s="80"/>
      <c r="R144" s="80"/>
      <c r="S144" s="80"/>
      <c r="T144" s="80"/>
      <c r="U144" s="80"/>
      <c r="V144" s="80"/>
      <c r="W144" s="80"/>
      <c r="X144" s="80"/>
      <c r="Y144" s="80"/>
    </row>
    <row r="145" spans="1:25" x14ac:dyDescent="0.15">
      <c r="A145" s="81"/>
      <c r="B145" s="82"/>
      <c r="C145" s="82"/>
      <c r="D145" s="47"/>
      <c r="E145" s="48">
        <v>2</v>
      </c>
      <c r="F145" s="48">
        <v>23</v>
      </c>
      <c r="G145" s="112">
        <f t="shared" si="11"/>
        <v>3.1593406593406592</v>
      </c>
      <c r="H145" s="83">
        <v>2.6483050847457625</v>
      </c>
      <c r="I145" s="83"/>
      <c r="J145" s="83"/>
      <c r="K145" s="49"/>
      <c r="L145" s="49"/>
      <c r="M145" s="49"/>
      <c r="N145" s="66"/>
      <c r="O145" s="66"/>
      <c r="P145" s="49"/>
      <c r="Q145" s="66"/>
      <c r="R145" s="66"/>
      <c r="S145" s="66"/>
      <c r="T145" s="66"/>
      <c r="U145" s="66"/>
      <c r="V145" s="66"/>
      <c r="W145" s="66"/>
      <c r="X145" s="66"/>
      <c r="Y145" s="66"/>
    </row>
    <row r="146" spans="1:25" x14ac:dyDescent="0.15">
      <c r="A146" s="81"/>
      <c r="B146" s="82"/>
      <c r="C146" s="82"/>
      <c r="D146" s="47"/>
      <c r="E146" s="48">
        <v>3</v>
      </c>
      <c r="F146" s="48">
        <v>35</v>
      </c>
      <c r="G146" s="112">
        <f t="shared" si="11"/>
        <v>4.8076923076923084</v>
      </c>
      <c r="H146" s="83">
        <v>3.1779661016949152</v>
      </c>
      <c r="I146" s="83"/>
      <c r="J146" s="83"/>
      <c r="K146" s="49"/>
      <c r="L146" s="49"/>
      <c r="M146" s="49"/>
      <c r="N146" s="66"/>
      <c r="O146" s="66"/>
      <c r="P146" s="49"/>
      <c r="Q146" s="66"/>
      <c r="R146" s="66"/>
      <c r="S146" s="66"/>
      <c r="T146" s="66"/>
      <c r="U146" s="66"/>
      <c r="V146" s="66"/>
      <c r="W146" s="66"/>
      <c r="X146" s="66"/>
      <c r="Y146" s="66"/>
    </row>
    <row r="147" spans="1:25" x14ac:dyDescent="0.15">
      <c r="A147" s="31"/>
      <c r="B147" s="41"/>
      <c r="C147" s="41"/>
      <c r="D147" s="41"/>
      <c r="E147" s="56" t="s">
        <v>4</v>
      </c>
      <c r="F147" s="56">
        <f>SUM(F144:F146)</f>
        <v>77</v>
      </c>
      <c r="G147" s="113">
        <f t="shared" si="11"/>
        <v>10.576923076923077</v>
      </c>
      <c r="H147" s="86">
        <v>6.9915254237288131</v>
      </c>
      <c r="I147" s="86">
        <v>2.4793388429752068</v>
      </c>
      <c r="J147" s="86">
        <v>0.70422535211267612</v>
      </c>
      <c r="K147" s="46">
        <v>9.4</v>
      </c>
      <c r="L147" s="46">
        <v>10.7</v>
      </c>
      <c r="M147" s="46">
        <v>9.3000000000000007</v>
      </c>
      <c r="N147" s="88">
        <v>8.6999999999999993</v>
      </c>
      <c r="O147" s="88">
        <v>8.3000000000000007</v>
      </c>
      <c r="P147" s="46">
        <v>6.4</v>
      </c>
      <c r="Q147" s="88">
        <v>7.8</v>
      </c>
      <c r="R147" s="88">
        <v>5.3</v>
      </c>
      <c r="S147" s="88">
        <v>6.2</v>
      </c>
      <c r="T147" s="88">
        <v>3.7</v>
      </c>
      <c r="U147" s="88">
        <v>5.9</v>
      </c>
      <c r="V147" s="88">
        <v>5.8</v>
      </c>
      <c r="W147" s="88">
        <v>4.0999999999999996</v>
      </c>
      <c r="X147" s="88"/>
      <c r="Y147" s="88"/>
    </row>
    <row r="148" spans="1:25" x14ac:dyDescent="0.15">
      <c r="A148" s="89" t="s">
        <v>55</v>
      </c>
      <c r="B148" s="40"/>
      <c r="C148" s="40"/>
      <c r="D148" s="40"/>
      <c r="E148" s="28">
        <v>1</v>
      </c>
      <c r="F148" s="28">
        <v>8</v>
      </c>
      <c r="G148" s="111">
        <f t="shared" si="11"/>
        <v>1.098901098901099</v>
      </c>
      <c r="H148" s="78">
        <v>0.42372881355932202</v>
      </c>
      <c r="I148" s="78"/>
      <c r="J148" s="78"/>
      <c r="K148" s="51"/>
      <c r="L148" s="51"/>
      <c r="M148" s="51"/>
      <c r="N148" s="80"/>
      <c r="O148" s="80"/>
      <c r="P148" s="51"/>
      <c r="Q148" s="80"/>
      <c r="R148" s="80"/>
      <c r="S148" s="80"/>
      <c r="T148" s="80"/>
      <c r="U148" s="80"/>
      <c r="V148" s="80"/>
      <c r="W148" s="80"/>
      <c r="X148" s="80"/>
      <c r="Y148" s="80"/>
    </row>
    <row r="149" spans="1:25" x14ac:dyDescent="0.15">
      <c r="A149" s="94"/>
      <c r="B149" s="47"/>
      <c r="C149" s="47"/>
      <c r="D149" s="47"/>
      <c r="E149" s="48">
        <v>2</v>
      </c>
      <c r="F149" s="48">
        <v>8</v>
      </c>
      <c r="G149" s="112">
        <f t="shared" si="11"/>
        <v>1.098901098901099</v>
      </c>
      <c r="H149" s="83">
        <v>0.95338983050847459</v>
      </c>
      <c r="I149" s="83"/>
      <c r="J149" s="83"/>
      <c r="K149" s="49"/>
      <c r="L149" s="49"/>
      <c r="M149" s="49"/>
      <c r="N149" s="66"/>
      <c r="O149" s="66"/>
      <c r="P149" s="49"/>
      <c r="Q149" s="66"/>
      <c r="R149" s="66"/>
      <c r="S149" s="66"/>
      <c r="T149" s="66"/>
      <c r="U149" s="66"/>
      <c r="V149" s="66"/>
      <c r="W149" s="66"/>
      <c r="X149" s="66"/>
      <c r="Y149" s="66"/>
    </row>
    <row r="150" spans="1:25" x14ac:dyDescent="0.15">
      <c r="A150" s="94"/>
      <c r="B150" s="47"/>
      <c r="C150" s="47"/>
      <c r="D150" s="47"/>
      <c r="E150" s="48">
        <v>3</v>
      </c>
      <c r="F150" s="48">
        <v>8</v>
      </c>
      <c r="G150" s="112">
        <f t="shared" si="11"/>
        <v>1.098901098901099</v>
      </c>
      <c r="H150" s="83">
        <v>1.2711864406779663</v>
      </c>
      <c r="I150" s="83"/>
      <c r="J150" s="83"/>
      <c r="K150" s="49"/>
      <c r="L150" s="49"/>
      <c r="M150" s="49"/>
      <c r="N150" s="66"/>
      <c r="O150" s="66"/>
      <c r="P150" s="49"/>
      <c r="Q150" s="66"/>
      <c r="R150" s="66"/>
      <c r="S150" s="66"/>
      <c r="T150" s="66"/>
      <c r="U150" s="66"/>
      <c r="V150" s="66"/>
      <c r="W150" s="66"/>
      <c r="X150" s="66"/>
      <c r="Y150" s="66"/>
    </row>
    <row r="151" spans="1:25" x14ac:dyDescent="0.15">
      <c r="A151" s="31"/>
      <c r="B151" s="41"/>
      <c r="C151" s="41"/>
      <c r="D151" s="41"/>
      <c r="E151" s="56" t="s">
        <v>4</v>
      </c>
      <c r="F151" s="56">
        <f>SUM(F148:F150)</f>
        <v>24</v>
      </c>
      <c r="G151" s="113">
        <f t="shared" si="11"/>
        <v>3.296703296703297</v>
      </c>
      <c r="H151" s="86">
        <v>2.6483050847457625</v>
      </c>
      <c r="I151" s="86">
        <v>3.778040141676505</v>
      </c>
      <c r="J151" s="86">
        <v>5.28169014084507</v>
      </c>
      <c r="K151" s="46">
        <v>4.5</v>
      </c>
      <c r="L151" s="46">
        <v>2.7</v>
      </c>
      <c r="M151" s="46">
        <v>3.3</v>
      </c>
      <c r="N151" s="88">
        <v>3</v>
      </c>
      <c r="O151" s="88">
        <v>3.4</v>
      </c>
      <c r="P151" s="46">
        <v>4.2</v>
      </c>
      <c r="Q151" s="88">
        <v>3.1</v>
      </c>
      <c r="R151" s="88">
        <v>4</v>
      </c>
      <c r="S151" s="88">
        <v>4.2</v>
      </c>
      <c r="T151" s="88">
        <v>4.2</v>
      </c>
      <c r="U151" s="88">
        <v>5.6</v>
      </c>
      <c r="V151" s="88">
        <v>5.8</v>
      </c>
      <c r="W151" s="88">
        <v>5.7</v>
      </c>
      <c r="X151" s="88"/>
      <c r="Y151" s="88"/>
    </row>
    <row r="152" spans="1:25" x14ac:dyDescent="0.15">
      <c r="A152" s="89" t="s">
        <v>174</v>
      </c>
      <c r="B152" s="40"/>
      <c r="C152" s="40"/>
      <c r="D152" s="40"/>
      <c r="E152" s="28">
        <v>1</v>
      </c>
      <c r="F152" s="28">
        <v>1</v>
      </c>
      <c r="G152" s="111">
        <f t="shared" si="11"/>
        <v>0.13736263736263737</v>
      </c>
      <c r="H152" s="78">
        <v>0.1059322033898305</v>
      </c>
      <c r="I152" s="78"/>
      <c r="J152" s="78"/>
      <c r="K152" s="51"/>
      <c r="L152" s="51"/>
      <c r="M152" s="51"/>
      <c r="N152" s="80"/>
      <c r="O152" s="80"/>
      <c r="P152" s="51"/>
      <c r="Q152" s="80"/>
      <c r="R152" s="80"/>
      <c r="S152" s="80"/>
      <c r="T152" s="80"/>
      <c r="U152" s="80"/>
      <c r="V152" s="80"/>
      <c r="W152" s="80"/>
      <c r="X152" s="80"/>
      <c r="Y152" s="80"/>
    </row>
    <row r="153" spans="1:25" x14ac:dyDescent="0.15">
      <c r="A153" s="94"/>
      <c r="B153" s="47"/>
      <c r="C153" s="47"/>
      <c r="D153" s="47"/>
      <c r="E153" s="48">
        <v>2</v>
      </c>
      <c r="F153" s="48">
        <v>0</v>
      </c>
      <c r="G153" s="112">
        <f t="shared" si="11"/>
        <v>0</v>
      </c>
      <c r="H153" s="83">
        <v>0.1059322033898305</v>
      </c>
      <c r="I153" s="83"/>
      <c r="J153" s="83"/>
      <c r="K153" s="49"/>
      <c r="L153" s="49"/>
      <c r="M153" s="49"/>
      <c r="N153" s="66"/>
      <c r="O153" s="66"/>
      <c r="P153" s="49"/>
      <c r="Q153" s="66"/>
      <c r="R153" s="66"/>
      <c r="S153" s="66"/>
      <c r="T153" s="66"/>
      <c r="U153" s="66"/>
      <c r="V153" s="66"/>
      <c r="W153" s="66"/>
      <c r="X153" s="66"/>
      <c r="Y153" s="66"/>
    </row>
    <row r="154" spans="1:25" x14ac:dyDescent="0.15">
      <c r="A154" s="94"/>
      <c r="B154" s="47"/>
      <c r="C154" s="47"/>
      <c r="D154" s="47"/>
      <c r="E154" s="48">
        <v>3</v>
      </c>
      <c r="F154" s="48">
        <v>3</v>
      </c>
      <c r="G154" s="112">
        <f t="shared" si="11"/>
        <v>0.41208791208791212</v>
      </c>
      <c r="H154" s="83">
        <v>0.1059322033898305</v>
      </c>
      <c r="I154" s="83"/>
      <c r="J154" s="83"/>
      <c r="K154" s="49"/>
      <c r="L154" s="49"/>
      <c r="M154" s="49"/>
      <c r="N154" s="66"/>
      <c r="O154" s="66"/>
      <c r="P154" s="49"/>
      <c r="Q154" s="66"/>
      <c r="R154" s="66"/>
      <c r="S154" s="66"/>
      <c r="T154" s="66"/>
      <c r="U154" s="66"/>
      <c r="V154" s="66"/>
      <c r="W154" s="66"/>
      <c r="X154" s="66"/>
      <c r="Y154" s="66"/>
    </row>
    <row r="155" spans="1:25" x14ac:dyDescent="0.15">
      <c r="A155" s="31"/>
      <c r="B155" s="41"/>
      <c r="C155" s="41"/>
      <c r="D155" s="41"/>
      <c r="E155" s="56" t="s">
        <v>4</v>
      </c>
      <c r="F155" s="56">
        <f>SUM(F152:F154)</f>
        <v>4</v>
      </c>
      <c r="G155" s="113">
        <f t="shared" si="11"/>
        <v>0.5494505494505495</v>
      </c>
      <c r="H155" s="86">
        <v>0.31779661016949157</v>
      </c>
      <c r="I155" s="86">
        <v>8.2644628099173563</v>
      </c>
      <c r="J155" s="86">
        <v>0.35211267605633806</v>
      </c>
      <c r="K155" s="46">
        <v>0.2</v>
      </c>
      <c r="L155" s="46">
        <v>0.2</v>
      </c>
      <c r="M155" s="46">
        <v>0.3</v>
      </c>
      <c r="N155" s="88">
        <v>0.4</v>
      </c>
      <c r="O155" s="88">
        <v>0.1</v>
      </c>
      <c r="P155" s="46"/>
      <c r="Q155" s="88"/>
      <c r="R155" s="88"/>
      <c r="S155" s="88"/>
      <c r="T155" s="88"/>
      <c r="U155" s="88"/>
      <c r="V155" s="88"/>
      <c r="W155" s="88"/>
      <c r="X155" s="88"/>
      <c r="Y155" s="88"/>
    </row>
    <row r="156" spans="1:25" x14ac:dyDescent="0.15">
      <c r="A156" s="89" t="s">
        <v>175</v>
      </c>
      <c r="B156" s="40"/>
      <c r="C156" s="40"/>
      <c r="D156" s="40"/>
      <c r="E156" s="28">
        <v>1</v>
      </c>
      <c r="F156" s="28">
        <v>2</v>
      </c>
      <c r="G156" s="111">
        <f t="shared" si="11"/>
        <v>0.27472527472527475</v>
      </c>
      <c r="H156" s="78">
        <v>0</v>
      </c>
      <c r="I156" s="78"/>
      <c r="J156" s="78"/>
      <c r="K156" s="51"/>
      <c r="L156" s="51"/>
      <c r="M156" s="51"/>
      <c r="N156" s="80"/>
      <c r="O156" s="80"/>
      <c r="P156" s="51"/>
      <c r="Q156" s="80"/>
      <c r="R156" s="80"/>
      <c r="S156" s="80"/>
      <c r="T156" s="80"/>
      <c r="U156" s="80"/>
      <c r="V156" s="80"/>
      <c r="W156" s="80"/>
      <c r="X156" s="80"/>
      <c r="Y156" s="80"/>
    </row>
    <row r="157" spans="1:25" x14ac:dyDescent="0.15">
      <c r="A157" s="94"/>
      <c r="B157" s="47"/>
      <c r="C157" s="47"/>
      <c r="D157" s="47"/>
      <c r="E157" s="48">
        <v>2</v>
      </c>
      <c r="F157" s="48">
        <v>4</v>
      </c>
      <c r="G157" s="112">
        <f t="shared" si="11"/>
        <v>0.5494505494505495</v>
      </c>
      <c r="H157" s="83">
        <v>0.42372881355932202</v>
      </c>
      <c r="I157" s="83"/>
      <c r="J157" s="83"/>
      <c r="K157" s="49"/>
      <c r="L157" s="49"/>
      <c r="M157" s="49"/>
      <c r="N157" s="66"/>
      <c r="O157" s="66"/>
      <c r="P157" s="49"/>
      <c r="Q157" s="66"/>
      <c r="R157" s="66"/>
      <c r="S157" s="66"/>
      <c r="T157" s="66"/>
      <c r="U157" s="66"/>
      <c r="V157" s="66"/>
      <c r="W157" s="66"/>
      <c r="X157" s="66"/>
      <c r="Y157" s="66"/>
    </row>
    <row r="158" spans="1:25" x14ac:dyDescent="0.15">
      <c r="A158" s="94"/>
      <c r="B158" s="47"/>
      <c r="C158" s="47"/>
      <c r="D158" s="47"/>
      <c r="E158" s="48">
        <v>3</v>
      </c>
      <c r="F158" s="48">
        <v>6</v>
      </c>
      <c r="G158" s="112">
        <f t="shared" si="11"/>
        <v>0.82417582417582425</v>
      </c>
      <c r="H158" s="83">
        <v>0.21186440677966101</v>
      </c>
      <c r="I158" s="83"/>
      <c r="J158" s="83"/>
      <c r="K158" s="49"/>
      <c r="L158" s="49"/>
      <c r="M158" s="49"/>
      <c r="N158" s="66"/>
      <c r="O158" s="66"/>
      <c r="P158" s="49"/>
      <c r="Q158" s="66"/>
      <c r="R158" s="66"/>
      <c r="S158" s="66"/>
      <c r="T158" s="66"/>
      <c r="U158" s="66"/>
      <c r="V158" s="66"/>
      <c r="W158" s="66"/>
      <c r="X158" s="66"/>
      <c r="Y158" s="66"/>
    </row>
    <row r="159" spans="1:25" x14ac:dyDescent="0.15">
      <c r="A159" s="31"/>
      <c r="B159" s="41"/>
      <c r="C159" s="41"/>
      <c r="D159" s="41"/>
      <c r="E159" s="56" t="s">
        <v>4</v>
      </c>
      <c r="F159" s="56">
        <f>SUM(F156:F158)</f>
        <v>12</v>
      </c>
      <c r="G159" s="113">
        <f t="shared" si="11"/>
        <v>1.6483516483516485</v>
      </c>
      <c r="H159" s="86">
        <v>0.63559322033898313</v>
      </c>
      <c r="I159" s="86">
        <v>0.47225501770956313</v>
      </c>
      <c r="J159" s="86">
        <v>2.640845070422535</v>
      </c>
      <c r="K159" s="46">
        <v>1.7</v>
      </c>
      <c r="L159" s="46">
        <v>1.6</v>
      </c>
      <c r="M159" s="46">
        <v>1.9</v>
      </c>
      <c r="N159" s="88">
        <v>1.7</v>
      </c>
      <c r="O159" s="88">
        <v>2.4</v>
      </c>
      <c r="P159" s="46"/>
      <c r="Q159" s="88"/>
      <c r="R159" s="88"/>
      <c r="S159" s="88"/>
      <c r="T159" s="88"/>
      <c r="U159" s="88"/>
      <c r="V159" s="88"/>
      <c r="W159" s="88"/>
      <c r="X159" s="88"/>
      <c r="Y159" s="88"/>
    </row>
    <row r="160" spans="1:25" x14ac:dyDescent="0.15">
      <c r="A160" s="89" t="s">
        <v>176</v>
      </c>
      <c r="B160" s="40"/>
      <c r="C160" s="40"/>
      <c r="D160" s="40"/>
      <c r="E160" s="28">
        <v>1</v>
      </c>
      <c r="F160" s="28">
        <v>5</v>
      </c>
      <c r="G160" s="111">
        <f t="shared" si="11"/>
        <v>0.68681318681318682</v>
      </c>
      <c r="H160" s="78">
        <v>0.1059322033898305</v>
      </c>
      <c r="I160" s="78"/>
      <c r="J160" s="78"/>
      <c r="K160" s="51"/>
      <c r="L160" s="51"/>
      <c r="M160" s="51"/>
      <c r="N160" s="80"/>
      <c r="O160" s="80"/>
      <c r="P160" s="51"/>
      <c r="Q160" s="80"/>
      <c r="R160" s="80"/>
      <c r="S160" s="80"/>
      <c r="T160" s="80"/>
      <c r="U160" s="80"/>
      <c r="V160" s="80"/>
      <c r="W160" s="80"/>
      <c r="X160" s="80"/>
      <c r="Y160" s="80"/>
    </row>
    <row r="161" spans="1:25" x14ac:dyDescent="0.15">
      <c r="A161" s="94"/>
      <c r="B161" s="47"/>
      <c r="C161" s="47"/>
      <c r="D161" s="47"/>
      <c r="E161" s="48">
        <v>2</v>
      </c>
      <c r="F161" s="48">
        <v>4</v>
      </c>
      <c r="G161" s="112">
        <f t="shared" si="11"/>
        <v>0.5494505494505495</v>
      </c>
      <c r="H161" s="83">
        <v>0.63559322033898313</v>
      </c>
      <c r="I161" s="83"/>
      <c r="J161" s="83"/>
      <c r="K161" s="49"/>
      <c r="L161" s="49"/>
      <c r="M161" s="49"/>
      <c r="N161" s="66"/>
      <c r="O161" s="66"/>
      <c r="P161" s="49"/>
      <c r="Q161" s="66"/>
      <c r="R161" s="66"/>
      <c r="S161" s="66"/>
      <c r="T161" s="66"/>
      <c r="U161" s="66"/>
      <c r="V161" s="66"/>
      <c r="W161" s="66"/>
      <c r="X161" s="66"/>
      <c r="Y161" s="66"/>
    </row>
    <row r="162" spans="1:25" x14ac:dyDescent="0.15">
      <c r="A162" s="94"/>
      <c r="B162" s="47"/>
      <c r="C162" s="47"/>
      <c r="D162" s="47"/>
      <c r="E162" s="48">
        <v>3</v>
      </c>
      <c r="F162" s="48">
        <v>6</v>
      </c>
      <c r="G162" s="112">
        <f t="shared" si="11"/>
        <v>0.82417582417582425</v>
      </c>
      <c r="H162" s="83">
        <v>0.63559322033898313</v>
      </c>
      <c r="I162" s="83"/>
      <c r="J162" s="83"/>
      <c r="K162" s="49"/>
      <c r="L162" s="49"/>
      <c r="M162" s="49"/>
      <c r="N162" s="66"/>
      <c r="O162" s="66"/>
      <c r="P162" s="49"/>
      <c r="Q162" s="66"/>
      <c r="R162" s="66"/>
      <c r="S162" s="66"/>
      <c r="T162" s="66"/>
      <c r="U162" s="66"/>
      <c r="V162" s="66"/>
      <c r="W162" s="66"/>
      <c r="X162" s="66"/>
      <c r="Y162" s="66"/>
    </row>
    <row r="163" spans="1:25" x14ac:dyDescent="0.15">
      <c r="A163" s="31"/>
      <c r="B163" s="41"/>
      <c r="C163" s="41"/>
      <c r="D163" s="41"/>
      <c r="E163" s="56" t="s">
        <v>4</v>
      </c>
      <c r="F163" s="56">
        <f>SUM(F160:F162)</f>
        <v>15</v>
      </c>
      <c r="G163" s="113">
        <f t="shared" si="11"/>
        <v>2.0604395604395602</v>
      </c>
      <c r="H163" s="86">
        <v>1.3771186440677965</v>
      </c>
      <c r="I163" s="86">
        <v>1.6528925619834711</v>
      </c>
      <c r="J163" s="86">
        <v>2.8169014084507045</v>
      </c>
      <c r="K163" s="46">
        <v>1.3</v>
      </c>
      <c r="L163" s="46">
        <v>1.4</v>
      </c>
      <c r="M163" s="46">
        <v>0.8</v>
      </c>
      <c r="N163" s="88">
        <v>1.3</v>
      </c>
      <c r="O163" s="88">
        <v>1.4</v>
      </c>
      <c r="P163" s="46"/>
      <c r="Q163" s="88"/>
      <c r="R163" s="88"/>
      <c r="S163" s="88"/>
      <c r="T163" s="88"/>
      <c r="U163" s="88"/>
      <c r="V163" s="88"/>
      <c r="W163" s="88"/>
      <c r="X163" s="88"/>
      <c r="Y163" s="88"/>
    </row>
    <row r="164" spans="1:25" x14ac:dyDescent="0.15">
      <c r="A164" s="89" t="s">
        <v>19</v>
      </c>
      <c r="B164" s="40"/>
      <c r="C164" s="40"/>
      <c r="D164" s="40"/>
      <c r="E164" s="28">
        <v>1</v>
      </c>
      <c r="F164" s="28">
        <v>1</v>
      </c>
      <c r="G164" s="111">
        <f t="shared" si="11"/>
        <v>0.13736263736263737</v>
      </c>
      <c r="H164" s="78">
        <v>0.1059322033898305</v>
      </c>
      <c r="I164" s="78"/>
      <c r="J164" s="78"/>
      <c r="K164" s="51"/>
      <c r="L164" s="51"/>
      <c r="M164" s="51"/>
      <c r="N164" s="80"/>
      <c r="O164" s="80"/>
      <c r="P164" s="51"/>
      <c r="Q164" s="80"/>
      <c r="R164" s="80"/>
      <c r="S164" s="80"/>
      <c r="T164" s="80"/>
      <c r="U164" s="80"/>
      <c r="V164" s="80"/>
      <c r="W164" s="80"/>
      <c r="X164" s="80"/>
      <c r="Y164" s="80"/>
    </row>
    <row r="165" spans="1:25" x14ac:dyDescent="0.15">
      <c r="A165" s="94"/>
      <c r="B165" s="47"/>
      <c r="C165" s="47"/>
      <c r="D165" s="47"/>
      <c r="E165" s="48">
        <v>2</v>
      </c>
      <c r="F165" s="48">
        <v>0</v>
      </c>
      <c r="G165" s="112">
        <f t="shared" si="11"/>
        <v>0</v>
      </c>
      <c r="H165" s="83">
        <v>0.1059322033898305</v>
      </c>
      <c r="I165" s="83"/>
      <c r="J165" s="83"/>
      <c r="K165" s="49"/>
      <c r="L165" s="49"/>
      <c r="M165" s="49"/>
      <c r="N165" s="66"/>
      <c r="O165" s="66"/>
      <c r="P165" s="49"/>
      <c r="Q165" s="66"/>
      <c r="R165" s="66"/>
      <c r="S165" s="66"/>
      <c r="T165" s="66"/>
      <c r="U165" s="66"/>
      <c r="V165" s="66"/>
      <c r="W165" s="66"/>
      <c r="X165" s="66"/>
      <c r="Y165" s="66"/>
    </row>
    <row r="166" spans="1:25" x14ac:dyDescent="0.15">
      <c r="A166" s="94"/>
      <c r="B166" s="47"/>
      <c r="C166" s="47"/>
      <c r="D166" s="47"/>
      <c r="E166" s="48">
        <v>3</v>
      </c>
      <c r="F166" s="48">
        <v>1</v>
      </c>
      <c r="G166" s="112">
        <f t="shared" si="11"/>
        <v>0.13736263736263737</v>
      </c>
      <c r="H166" s="83">
        <v>0</v>
      </c>
      <c r="I166" s="83"/>
      <c r="J166" s="83"/>
      <c r="K166" s="49"/>
      <c r="L166" s="49"/>
      <c r="M166" s="49"/>
      <c r="N166" s="66"/>
      <c r="O166" s="66"/>
      <c r="P166" s="49"/>
      <c r="Q166" s="66"/>
      <c r="R166" s="66"/>
      <c r="S166" s="66"/>
      <c r="T166" s="66"/>
      <c r="U166" s="66"/>
      <c r="V166" s="66"/>
      <c r="W166" s="66"/>
      <c r="X166" s="66"/>
      <c r="Y166" s="66"/>
    </row>
    <row r="167" spans="1:25" x14ac:dyDescent="0.15">
      <c r="A167" s="31"/>
      <c r="B167" s="41"/>
      <c r="C167" s="41"/>
      <c r="D167" s="41"/>
      <c r="E167" s="56" t="s">
        <v>4</v>
      </c>
      <c r="F167" s="56">
        <f>SUM(F164:F166)</f>
        <v>2</v>
      </c>
      <c r="G167" s="113">
        <f t="shared" si="11"/>
        <v>0.27472527472527475</v>
      </c>
      <c r="H167" s="86">
        <v>0.21186440677966101</v>
      </c>
      <c r="I167" s="86">
        <v>1.5348288075560803</v>
      </c>
      <c r="J167" s="86">
        <v>0.17605633802816903</v>
      </c>
      <c r="K167" s="46">
        <v>1</v>
      </c>
      <c r="L167" s="46">
        <v>1.9</v>
      </c>
      <c r="M167" s="46">
        <v>1.4</v>
      </c>
      <c r="N167" s="88">
        <v>2</v>
      </c>
      <c r="O167" s="88">
        <v>1.5</v>
      </c>
      <c r="P167" s="46">
        <v>1.4</v>
      </c>
      <c r="Q167" s="88">
        <v>1.4</v>
      </c>
      <c r="R167" s="88">
        <v>2.6</v>
      </c>
      <c r="S167" s="88">
        <v>2.2999999999999998</v>
      </c>
      <c r="T167" s="88">
        <v>2.1</v>
      </c>
      <c r="U167" s="88">
        <v>1.8</v>
      </c>
      <c r="V167" s="88">
        <v>2.7</v>
      </c>
      <c r="W167" s="88">
        <v>2.6</v>
      </c>
      <c r="X167" s="88">
        <v>3.3</v>
      </c>
      <c r="Y167" s="88">
        <v>2.5</v>
      </c>
    </row>
    <row r="168" spans="1:25" x14ac:dyDescent="0.15">
      <c r="A168" s="167" t="s">
        <v>4</v>
      </c>
      <c r="B168" s="168"/>
      <c r="C168" s="168"/>
      <c r="D168" s="168"/>
      <c r="E168" s="169"/>
      <c r="F168" s="37">
        <f t="shared" ref="F168:G168" si="12">F111+F115+F119+F123+F127+F131+F135+F139+F143+F147+F151+F155+F159+F163+F167</f>
        <v>728</v>
      </c>
      <c r="G168" s="37">
        <f t="shared" si="12"/>
        <v>100.00000000000001</v>
      </c>
      <c r="H168" s="68">
        <v>100.00000000000001</v>
      </c>
      <c r="I168" s="37">
        <v>100</v>
      </c>
      <c r="J168" s="37">
        <v>100</v>
      </c>
      <c r="K168" s="37">
        <f>SUM(K111:K167)</f>
        <v>100.00000000000001</v>
      </c>
      <c r="L168" s="37">
        <f>SUM(L111:L167)</f>
        <v>100.00000000000001</v>
      </c>
      <c r="M168" s="37">
        <f>SUM(M111:M167)</f>
        <v>100</v>
      </c>
      <c r="N168" s="37">
        <f t="shared" ref="N168:T168" si="13">SUM(N111:N167)</f>
        <v>100.00000000000001</v>
      </c>
      <c r="O168" s="37">
        <f t="shared" si="13"/>
        <v>100.00000000000001</v>
      </c>
      <c r="P168" s="37">
        <f t="shared" si="13"/>
        <v>100.00000000000001</v>
      </c>
      <c r="Q168" s="45">
        <f t="shared" si="13"/>
        <v>99.999999999999986</v>
      </c>
      <c r="R168" s="45">
        <f t="shared" si="13"/>
        <v>99.999999999999986</v>
      </c>
      <c r="S168" s="45">
        <f t="shared" si="13"/>
        <v>100</v>
      </c>
      <c r="T168" s="45">
        <f t="shared" si="13"/>
        <v>99.999999999999986</v>
      </c>
      <c r="U168" s="45">
        <v>100</v>
      </c>
      <c r="V168" s="45">
        <v>100</v>
      </c>
      <c r="W168" s="45">
        <v>100</v>
      </c>
      <c r="X168" s="45">
        <v>100</v>
      </c>
      <c r="Y168" s="45">
        <v>100</v>
      </c>
    </row>
    <row r="170" spans="1:25" ht="18.75" customHeight="1" x14ac:dyDescent="0.15">
      <c r="A170" s="26" t="s">
        <v>145</v>
      </c>
    </row>
    <row r="171" spans="1:25" x14ac:dyDescent="0.15">
      <c r="A171" s="27"/>
      <c r="B171" s="28"/>
      <c r="C171" s="55" t="s">
        <v>194</v>
      </c>
      <c r="D171" s="55" t="s">
        <v>194</v>
      </c>
      <c r="E171" s="29" t="s">
        <v>192</v>
      </c>
      <c r="F171" s="29" t="s">
        <v>190</v>
      </c>
      <c r="G171" s="29" t="s">
        <v>188</v>
      </c>
      <c r="H171" s="29" t="s">
        <v>184</v>
      </c>
      <c r="I171" s="29" t="s">
        <v>182</v>
      </c>
      <c r="J171" s="29" t="s">
        <v>180</v>
      </c>
      <c r="K171" s="29" t="s">
        <v>178</v>
      </c>
      <c r="L171" s="29" t="s">
        <v>170</v>
      </c>
      <c r="M171" s="29" t="s">
        <v>168</v>
      </c>
      <c r="N171" s="29" t="s">
        <v>165</v>
      </c>
      <c r="O171" s="29" t="s">
        <v>139</v>
      </c>
      <c r="P171" s="29" t="s">
        <v>121</v>
      </c>
      <c r="Q171" s="29" t="s">
        <v>107</v>
      </c>
      <c r="R171" s="29" t="s">
        <v>99</v>
      </c>
      <c r="S171" s="29" t="s">
        <v>5</v>
      </c>
      <c r="T171" s="29" t="s">
        <v>6</v>
      </c>
      <c r="U171" s="29" t="s">
        <v>7</v>
      </c>
      <c r="V171" s="29" t="s">
        <v>8</v>
      </c>
    </row>
    <row r="172" spans="1:25" x14ac:dyDescent="0.15">
      <c r="A172" s="31"/>
      <c r="B172" s="32"/>
      <c r="C172" s="33" t="s">
        <v>119</v>
      </c>
      <c r="D172" s="33" t="s">
        <v>9</v>
      </c>
      <c r="E172" s="33" t="s">
        <v>9</v>
      </c>
      <c r="F172" s="33" t="s">
        <v>100</v>
      </c>
      <c r="G172" s="33" t="s">
        <v>9</v>
      </c>
      <c r="H172" s="33" t="s">
        <v>9</v>
      </c>
      <c r="I172" s="33" t="s">
        <v>9</v>
      </c>
      <c r="J172" s="33" t="s">
        <v>9</v>
      </c>
      <c r="K172" s="33" t="s">
        <v>9</v>
      </c>
      <c r="L172" s="33" t="s">
        <v>9</v>
      </c>
      <c r="M172" s="33" t="s">
        <v>9</v>
      </c>
      <c r="N172" s="34" t="s">
        <v>9</v>
      </c>
      <c r="O172" s="34" t="s">
        <v>9</v>
      </c>
      <c r="P172" s="34" t="s">
        <v>9</v>
      </c>
      <c r="Q172" s="34" t="s">
        <v>9</v>
      </c>
      <c r="R172" s="34" t="s">
        <v>9</v>
      </c>
      <c r="S172" s="34" t="s">
        <v>9</v>
      </c>
      <c r="T172" s="34" t="s">
        <v>9</v>
      </c>
      <c r="U172" s="34" t="s">
        <v>9</v>
      </c>
      <c r="V172" s="34" t="s">
        <v>9</v>
      </c>
    </row>
    <row r="173" spans="1:25" x14ac:dyDescent="0.15">
      <c r="A173" s="35" t="s">
        <v>21</v>
      </c>
      <c r="B173" s="36"/>
      <c r="C173" s="115">
        <v>12</v>
      </c>
      <c r="D173" s="74">
        <f>$C173/$C$179*100</f>
        <v>5.1502145922746783</v>
      </c>
      <c r="E173" s="74">
        <v>7.421875</v>
      </c>
      <c r="F173" s="74">
        <v>3.9344262295081971</v>
      </c>
      <c r="G173" s="74">
        <v>5.2083333333333339</v>
      </c>
      <c r="H173" s="37">
        <v>5.3</v>
      </c>
      <c r="I173" s="37">
        <v>3.3</v>
      </c>
      <c r="J173" s="37">
        <v>4.5</v>
      </c>
      <c r="K173" s="43">
        <v>5.3</v>
      </c>
      <c r="L173" s="43">
        <v>2.5</v>
      </c>
      <c r="M173" s="37">
        <v>4.5</v>
      </c>
      <c r="N173" s="39">
        <v>1.8</v>
      </c>
      <c r="O173" s="39">
        <v>4</v>
      </c>
      <c r="P173" s="39">
        <v>2.5</v>
      </c>
      <c r="Q173" s="39">
        <v>2.4</v>
      </c>
      <c r="R173" s="39">
        <v>3.4</v>
      </c>
      <c r="S173" s="39">
        <v>2.2999999999999998</v>
      </c>
      <c r="T173" s="39">
        <v>3.6</v>
      </c>
      <c r="U173" s="39">
        <v>1.8</v>
      </c>
      <c r="V173" s="39">
        <v>3.3</v>
      </c>
    </row>
    <row r="174" spans="1:25" x14ac:dyDescent="0.15">
      <c r="A174" s="35" t="s">
        <v>23</v>
      </c>
      <c r="B174" s="36"/>
      <c r="C174" s="115">
        <v>85</v>
      </c>
      <c r="D174" s="74">
        <f t="shared" ref="D174:D178" si="14">$C174/$C$179*100</f>
        <v>36.480686695278969</v>
      </c>
      <c r="E174" s="74">
        <v>35.9375</v>
      </c>
      <c r="F174" s="74">
        <v>29.508196721311474</v>
      </c>
      <c r="G174" s="74">
        <v>3.125</v>
      </c>
      <c r="H174" s="37">
        <v>38.1</v>
      </c>
      <c r="I174" s="37">
        <v>33.1</v>
      </c>
      <c r="J174" s="37">
        <v>34.799999999999997</v>
      </c>
      <c r="K174" s="43">
        <v>34.4</v>
      </c>
      <c r="L174" s="43">
        <v>33.9</v>
      </c>
      <c r="M174" s="37">
        <v>38.700000000000003</v>
      </c>
      <c r="N174" s="39">
        <v>37.1</v>
      </c>
      <c r="O174" s="39">
        <v>31.4</v>
      </c>
      <c r="P174" s="39">
        <v>32.299999999999997</v>
      </c>
      <c r="Q174" s="39">
        <v>30.4</v>
      </c>
      <c r="R174" s="39">
        <v>28.5</v>
      </c>
      <c r="S174" s="39">
        <v>33</v>
      </c>
      <c r="T174" s="39">
        <v>27.7</v>
      </c>
      <c r="U174" s="39">
        <v>24.2</v>
      </c>
      <c r="V174" s="39">
        <v>25.1</v>
      </c>
    </row>
    <row r="175" spans="1:25" x14ac:dyDescent="0.15">
      <c r="A175" s="35" t="s">
        <v>187</v>
      </c>
      <c r="B175" s="36"/>
      <c r="C175" s="115">
        <v>5</v>
      </c>
      <c r="D175" s="74">
        <f t="shared" si="14"/>
        <v>2.1459227467811157</v>
      </c>
      <c r="E175" s="74">
        <v>1.171875</v>
      </c>
      <c r="F175" s="74">
        <v>3.9344262295081971</v>
      </c>
      <c r="G175" s="74">
        <v>4.6875</v>
      </c>
      <c r="H175" s="37">
        <v>0.9</v>
      </c>
      <c r="I175" s="37">
        <v>1</v>
      </c>
      <c r="J175" s="37">
        <v>0.8</v>
      </c>
      <c r="K175" s="43">
        <v>2.1</v>
      </c>
      <c r="L175" s="43">
        <v>1.4</v>
      </c>
      <c r="M175" s="37">
        <v>1.2</v>
      </c>
      <c r="N175" s="39">
        <v>0.3</v>
      </c>
      <c r="O175" s="39">
        <v>0.6</v>
      </c>
      <c r="P175" s="39">
        <v>0.3</v>
      </c>
      <c r="Q175" s="39">
        <v>0.9</v>
      </c>
      <c r="R175" s="39">
        <v>1.3</v>
      </c>
      <c r="S175" s="39">
        <v>1.6</v>
      </c>
      <c r="T175" s="39">
        <v>0.8</v>
      </c>
      <c r="U175" s="39">
        <v>1.6</v>
      </c>
      <c r="V175" s="39">
        <v>0</v>
      </c>
    </row>
    <row r="176" spans="1:25" x14ac:dyDescent="0.15">
      <c r="A176" s="35" t="s">
        <v>58</v>
      </c>
      <c r="B176" s="36"/>
      <c r="C176" s="115">
        <v>5</v>
      </c>
      <c r="D176" s="74">
        <f t="shared" si="14"/>
        <v>2.1459227467811157</v>
      </c>
      <c r="E176" s="74">
        <v>1.953125</v>
      </c>
      <c r="F176" s="74">
        <v>2.9508196721311477</v>
      </c>
      <c r="G176" s="74">
        <v>5.7291666666666661</v>
      </c>
      <c r="H176" s="37">
        <v>2.8</v>
      </c>
      <c r="I176" s="37">
        <v>5.4</v>
      </c>
      <c r="J176" s="37">
        <v>2.2000000000000002</v>
      </c>
      <c r="K176" s="43">
        <v>3.2</v>
      </c>
      <c r="L176" s="43">
        <v>4.3</v>
      </c>
      <c r="M176" s="37">
        <v>3.9</v>
      </c>
      <c r="N176" s="39">
        <v>3.3</v>
      </c>
      <c r="O176" s="39">
        <v>1.4</v>
      </c>
      <c r="P176" s="39">
        <v>2.2000000000000002</v>
      </c>
      <c r="Q176" s="39">
        <v>3</v>
      </c>
      <c r="R176" s="39">
        <v>1.7</v>
      </c>
      <c r="S176" s="39">
        <v>1.6</v>
      </c>
      <c r="T176" s="39">
        <v>1.1000000000000001</v>
      </c>
      <c r="U176" s="39">
        <v>2.1</v>
      </c>
      <c r="V176" s="39">
        <v>0.8</v>
      </c>
    </row>
    <row r="177" spans="1:22" x14ac:dyDescent="0.15">
      <c r="A177" s="160" t="s">
        <v>59</v>
      </c>
      <c r="B177" s="162"/>
      <c r="C177" s="115">
        <v>125</v>
      </c>
      <c r="D177" s="74">
        <f t="shared" si="14"/>
        <v>53.648068669527895</v>
      </c>
      <c r="E177" s="74">
        <v>53.125</v>
      </c>
      <c r="F177" s="74">
        <v>58.688524590163937</v>
      </c>
      <c r="G177" s="74">
        <v>80.729166666666657</v>
      </c>
      <c r="H177" s="37">
        <v>51.3</v>
      </c>
      <c r="I177" s="37">
        <v>56.5</v>
      </c>
      <c r="J177" s="37">
        <v>56.6</v>
      </c>
      <c r="K177" s="43">
        <v>54</v>
      </c>
      <c r="L177" s="43">
        <v>56.4</v>
      </c>
      <c r="M177" s="37">
        <v>51.4</v>
      </c>
      <c r="N177" s="39">
        <v>56.9</v>
      </c>
      <c r="O177" s="39">
        <v>61.1</v>
      </c>
      <c r="P177" s="39">
        <v>60.9</v>
      </c>
      <c r="Q177" s="39">
        <v>61.5</v>
      </c>
      <c r="R177" s="39">
        <v>62.8</v>
      </c>
      <c r="S177" s="39">
        <v>60.5</v>
      </c>
      <c r="T177" s="39">
        <v>65.400000000000006</v>
      </c>
      <c r="U177" s="39">
        <v>68</v>
      </c>
      <c r="V177" s="39">
        <v>69.8</v>
      </c>
    </row>
    <row r="178" spans="1:22" x14ac:dyDescent="0.15">
      <c r="A178" s="35" t="s">
        <v>19</v>
      </c>
      <c r="B178" s="36"/>
      <c r="C178" s="115">
        <v>1</v>
      </c>
      <c r="D178" s="74">
        <f t="shared" si="14"/>
        <v>0.42918454935622319</v>
      </c>
      <c r="E178" s="74">
        <v>0.390625</v>
      </c>
      <c r="F178" s="74">
        <v>0.98360655737704927</v>
      </c>
      <c r="G178" s="74">
        <v>0.52083333333333326</v>
      </c>
      <c r="H178" s="37">
        <v>1.6</v>
      </c>
      <c r="I178" s="37">
        <v>0.7</v>
      </c>
      <c r="J178" s="37">
        <v>1.1000000000000001</v>
      </c>
      <c r="K178" s="43">
        <v>1.1000000000000001</v>
      </c>
      <c r="L178" s="43">
        <v>1.4</v>
      </c>
      <c r="M178" s="37">
        <v>0.3</v>
      </c>
      <c r="N178" s="39">
        <v>0.6</v>
      </c>
      <c r="O178" s="39">
        <v>1.4</v>
      </c>
      <c r="P178" s="39">
        <v>1.8</v>
      </c>
      <c r="Q178" s="39">
        <v>1.8</v>
      </c>
      <c r="R178" s="39">
        <v>2.2999999999999998</v>
      </c>
      <c r="S178" s="39">
        <v>1</v>
      </c>
      <c r="T178" s="39">
        <v>1.4</v>
      </c>
      <c r="U178" s="39">
        <v>2.2999999999999998</v>
      </c>
      <c r="V178" s="39">
        <v>1</v>
      </c>
    </row>
    <row r="179" spans="1:22" x14ac:dyDescent="0.15">
      <c r="A179" s="167" t="s">
        <v>4</v>
      </c>
      <c r="B179" s="169"/>
      <c r="C179" s="115">
        <f>SUM(C173:C178)</f>
        <v>233</v>
      </c>
      <c r="D179" s="115">
        <f>SUM(D173:D178)</f>
        <v>100</v>
      </c>
      <c r="E179" s="74">
        <v>100</v>
      </c>
      <c r="F179" s="37">
        <v>100</v>
      </c>
      <c r="G179" s="37">
        <v>99.999999999999986</v>
      </c>
      <c r="H179" s="37">
        <f>SUM(H173:H178)</f>
        <v>99.999999999999986</v>
      </c>
      <c r="I179" s="37">
        <f>SUM(I173:I178)</f>
        <v>100</v>
      </c>
      <c r="J179" s="37">
        <f>SUM(J173:J178)</f>
        <v>100</v>
      </c>
      <c r="K179" s="65">
        <f>SUM(K173:K178)</f>
        <v>100.1</v>
      </c>
      <c r="L179" s="65">
        <f t="shared" ref="L179:Q179" si="15">SUM(L173:L178)</f>
        <v>99.9</v>
      </c>
      <c r="M179" s="37">
        <f t="shared" si="15"/>
        <v>100</v>
      </c>
      <c r="N179" s="65">
        <f t="shared" si="15"/>
        <v>99.999999999999986</v>
      </c>
      <c r="O179" s="65">
        <f t="shared" si="15"/>
        <v>99.9</v>
      </c>
      <c r="P179" s="65">
        <f t="shared" si="15"/>
        <v>99.999999999999986</v>
      </c>
      <c r="Q179" s="65">
        <f t="shared" si="15"/>
        <v>99.999999999999986</v>
      </c>
      <c r="R179" s="65">
        <v>100</v>
      </c>
      <c r="S179" s="65">
        <v>100</v>
      </c>
      <c r="T179" s="65">
        <v>100</v>
      </c>
      <c r="U179" s="65">
        <v>100</v>
      </c>
      <c r="V179" s="65">
        <v>100</v>
      </c>
    </row>
    <row r="181" spans="1:22" ht="18.75" customHeight="1" x14ac:dyDescent="0.15">
      <c r="A181" s="26" t="s">
        <v>146</v>
      </c>
    </row>
    <row r="182" spans="1:22" x14ac:dyDescent="0.15">
      <c r="A182" s="27"/>
      <c r="B182" s="28"/>
      <c r="C182" s="55" t="s">
        <v>194</v>
      </c>
      <c r="D182" s="55" t="s">
        <v>194</v>
      </c>
      <c r="E182" s="29" t="s">
        <v>192</v>
      </c>
      <c r="F182" s="29" t="s">
        <v>190</v>
      </c>
      <c r="G182" s="29" t="s">
        <v>188</v>
      </c>
      <c r="H182" s="29" t="s">
        <v>184</v>
      </c>
      <c r="I182" s="29" t="s">
        <v>182</v>
      </c>
      <c r="J182" s="29" t="s">
        <v>180</v>
      </c>
      <c r="K182" s="29" t="s">
        <v>178</v>
      </c>
      <c r="L182" s="29" t="s">
        <v>170</v>
      </c>
      <c r="M182" s="29" t="s">
        <v>168</v>
      </c>
      <c r="N182" s="29" t="s">
        <v>165</v>
      </c>
      <c r="O182" s="29" t="s">
        <v>139</v>
      </c>
      <c r="P182" s="29" t="s">
        <v>121</v>
      </c>
      <c r="Q182" s="29" t="s">
        <v>107</v>
      </c>
      <c r="R182" s="29" t="s">
        <v>99</v>
      </c>
      <c r="S182" s="29" t="s">
        <v>5</v>
      </c>
      <c r="T182" s="29" t="s">
        <v>6</v>
      </c>
      <c r="U182" s="29" t="s">
        <v>7</v>
      </c>
      <c r="V182" s="29" t="s">
        <v>8</v>
      </c>
    </row>
    <row r="183" spans="1:22" x14ac:dyDescent="0.15">
      <c r="A183" s="31"/>
      <c r="B183" s="32"/>
      <c r="C183" s="33" t="s">
        <v>119</v>
      </c>
      <c r="D183" s="33" t="s">
        <v>9</v>
      </c>
      <c r="E183" s="33" t="s">
        <v>9</v>
      </c>
      <c r="F183" s="33" t="s">
        <v>100</v>
      </c>
      <c r="G183" s="33" t="s">
        <v>9</v>
      </c>
      <c r="H183" s="33" t="s">
        <v>9</v>
      </c>
      <c r="I183" s="33" t="s">
        <v>9</v>
      </c>
      <c r="J183" s="33" t="s">
        <v>9</v>
      </c>
      <c r="K183" s="33" t="s">
        <v>9</v>
      </c>
      <c r="L183" s="33" t="s">
        <v>9</v>
      </c>
      <c r="M183" s="33" t="s">
        <v>9</v>
      </c>
      <c r="N183" s="34" t="s">
        <v>9</v>
      </c>
      <c r="O183" s="34" t="s">
        <v>9</v>
      </c>
      <c r="P183" s="34" t="s">
        <v>9</v>
      </c>
      <c r="Q183" s="34" t="s">
        <v>9</v>
      </c>
      <c r="R183" s="34" t="s">
        <v>9</v>
      </c>
      <c r="S183" s="34" t="s">
        <v>9</v>
      </c>
      <c r="T183" s="34" t="s">
        <v>9</v>
      </c>
      <c r="U183" s="34" t="s">
        <v>9</v>
      </c>
      <c r="V183" s="34" t="s">
        <v>9</v>
      </c>
    </row>
    <row r="184" spans="1:22" x14ac:dyDescent="0.15">
      <c r="A184" s="160" t="s">
        <v>61</v>
      </c>
      <c r="B184" s="162"/>
      <c r="C184" s="119">
        <v>49</v>
      </c>
      <c r="D184" s="74">
        <f>$C184/$C$188*100</f>
        <v>21.120689655172413</v>
      </c>
      <c r="E184" s="74">
        <v>17.716535433070867</v>
      </c>
      <c r="F184" s="74">
        <v>17.905405405405407</v>
      </c>
      <c r="G184" s="74">
        <v>42.758620689655174</v>
      </c>
      <c r="H184" s="37">
        <v>19.399999999999999</v>
      </c>
      <c r="I184" s="37">
        <v>20.5</v>
      </c>
      <c r="J184" s="37">
        <v>20.9</v>
      </c>
      <c r="K184" s="43">
        <v>21.4</v>
      </c>
      <c r="L184" s="43">
        <v>20.399999999999999</v>
      </c>
      <c r="M184" s="39">
        <v>21</v>
      </c>
      <c r="N184" s="39">
        <v>22.2</v>
      </c>
      <c r="O184" s="39">
        <v>16.899999999999999</v>
      </c>
      <c r="P184" s="39">
        <v>12.8</v>
      </c>
      <c r="Q184" s="39">
        <v>16.8</v>
      </c>
      <c r="R184" s="39">
        <v>13.3</v>
      </c>
      <c r="S184" s="39">
        <v>14.4</v>
      </c>
      <c r="T184" s="39">
        <v>12.4</v>
      </c>
      <c r="U184" s="39">
        <v>12</v>
      </c>
      <c r="V184" s="39">
        <v>9.1999999999999993</v>
      </c>
    </row>
    <row r="185" spans="1:22" x14ac:dyDescent="0.15">
      <c r="A185" s="160" t="s">
        <v>62</v>
      </c>
      <c r="B185" s="162"/>
      <c r="C185" s="119">
        <v>130</v>
      </c>
      <c r="D185" s="74">
        <f t="shared" ref="D185:D187" si="16">$C185/$C$188*100</f>
        <v>56.034482758620683</v>
      </c>
      <c r="E185" s="74">
        <v>59.4488188976378</v>
      </c>
      <c r="F185" s="74">
        <v>55.405405405405403</v>
      </c>
      <c r="G185" s="74">
        <v>4.8275862068965516</v>
      </c>
      <c r="H185" s="37">
        <v>52</v>
      </c>
      <c r="I185" s="37">
        <v>50</v>
      </c>
      <c r="J185" s="37">
        <v>55.1</v>
      </c>
      <c r="K185" s="43">
        <v>56.4</v>
      </c>
      <c r="L185" s="43">
        <v>52.5</v>
      </c>
      <c r="M185" s="37">
        <v>53.7</v>
      </c>
      <c r="N185" s="39">
        <v>52.3</v>
      </c>
      <c r="O185" s="39">
        <v>47.4</v>
      </c>
      <c r="P185" s="39">
        <v>54.7</v>
      </c>
      <c r="Q185" s="39">
        <v>45.1</v>
      </c>
      <c r="R185" s="39">
        <v>46.5</v>
      </c>
      <c r="S185" s="39">
        <v>54.5</v>
      </c>
      <c r="T185" s="39">
        <v>48.8</v>
      </c>
      <c r="U185" s="39">
        <v>48.8</v>
      </c>
      <c r="V185" s="39">
        <v>50.8</v>
      </c>
    </row>
    <row r="186" spans="1:22" x14ac:dyDescent="0.15">
      <c r="A186" s="35" t="s">
        <v>63</v>
      </c>
      <c r="B186" s="36"/>
      <c r="C186" s="119">
        <v>26</v>
      </c>
      <c r="D186" s="74">
        <f t="shared" si="16"/>
        <v>11.206896551724139</v>
      </c>
      <c r="E186" s="74">
        <v>10.62992125984252</v>
      </c>
      <c r="F186" s="74">
        <v>12.837837837837837</v>
      </c>
      <c r="G186" s="74">
        <v>30.344827586206897</v>
      </c>
      <c r="H186" s="37">
        <v>16.5</v>
      </c>
      <c r="I186" s="37">
        <v>16.5</v>
      </c>
      <c r="J186" s="37">
        <v>13.1</v>
      </c>
      <c r="K186" s="43">
        <v>14.2</v>
      </c>
      <c r="L186" s="43">
        <v>15.4</v>
      </c>
      <c r="M186" s="37">
        <v>13.7</v>
      </c>
      <c r="N186" s="39">
        <v>15.5</v>
      </c>
      <c r="O186" s="39">
        <v>16.600000000000001</v>
      </c>
      <c r="P186" s="39">
        <v>18.399999999999999</v>
      </c>
      <c r="Q186" s="39">
        <v>23.4</v>
      </c>
      <c r="R186" s="39">
        <v>24.3</v>
      </c>
      <c r="S186" s="39">
        <v>17.7</v>
      </c>
      <c r="T186" s="39">
        <v>26.2</v>
      </c>
      <c r="U186" s="39">
        <v>22.5</v>
      </c>
      <c r="V186" s="39">
        <v>22.2</v>
      </c>
    </row>
    <row r="187" spans="1:22" x14ac:dyDescent="0.15">
      <c r="A187" s="35" t="s">
        <v>88</v>
      </c>
      <c r="B187" s="36"/>
      <c r="C187" s="119">
        <v>27</v>
      </c>
      <c r="D187" s="74">
        <f t="shared" si="16"/>
        <v>11.637931034482758</v>
      </c>
      <c r="E187" s="74">
        <v>12.204724409448819</v>
      </c>
      <c r="F187" s="74">
        <v>13.851351351351351</v>
      </c>
      <c r="G187" s="74">
        <v>22.068965517241381</v>
      </c>
      <c r="H187" s="37">
        <v>12.1</v>
      </c>
      <c r="I187" s="37">
        <v>13</v>
      </c>
      <c r="J187" s="37">
        <v>10.9</v>
      </c>
      <c r="K187" s="43">
        <v>8</v>
      </c>
      <c r="L187" s="43">
        <v>11.8</v>
      </c>
      <c r="M187" s="37">
        <v>11.6</v>
      </c>
      <c r="N187" s="39">
        <v>10</v>
      </c>
      <c r="O187" s="39">
        <v>19.100000000000001</v>
      </c>
      <c r="P187" s="39">
        <v>14.1</v>
      </c>
      <c r="Q187" s="39">
        <v>14.7</v>
      </c>
      <c r="R187" s="39">
        <v>15.9</v>
      </c>
      <c r="S187" s="39">
        <v>13.4</v>
      </c>
      <c r="T187" s="39">
        <v>12.7</v>
      </c>
      <c r="U187" s="39">
        <v>16.7</v>
      </c>
      <c r="V187" s="39">
        <v>17.899999999999999</v>
      </c>
    </row>
    <row r="188" spans="1:22" x14ac:dyDescent="0.15">
      <c r="A188" s="167" t="s">
        <v>4</v>
      </c>
      <c r="B188" s="169"/>
      <c r="C188" s="120">
        <f>SUM(C184:C187)</f>
        <v>232</v>
      </c>
      <c r="D188" s="120">
        <f>SUM(D184:D187)</f>
        <v>100</v>
      </c>
      <c r="E188" s="46">
        <v>100</v>
      </c>
      <c r="F188" s="46">
        <v>100</v>
      </c>
      <c r="G188" s="46">
        <v>100.00000000000001</v>
      </c>
      <c r="H188" s="46">
        <f>SUM(H184:H187)</f>
        <v>100</v>
      </c>
      <c r="I188" s="46">
        <f>SUM(I184:I187)</f>
        <v>100</v>
      </c>
      <c r="J188" s="46">
        <f>SUM(J184:J187)</f>
        <v>100</v>
      </c>
      <c r="K188" s="54">
        <f t="shared" ref="K188:R188" si="17">SUM(K184:K187)</f>
        <v>100</v>
      </c>
      <c r="L188" s="54">
        <f t="shared" si="17"/>
        <v>100.10000000000001</v>
      </c>
      <c r="M188" s="46">
        <f t="shared" si="17"/>
        <v>100</v>
      </c>
      <c r="N188" s="64">
        <f t="shared" si="17"/>
        <v>100</v>
      </c>
      <c r="O188" s="64">
        <f t="shared" si="17"/>
        <v>100</v>
      </c>
      <c r="P188" s="64">
        <f t="shared" si="17"/>
        <v>100</v>
      </c>
      <c r="Q188" s="64">
        <f t="shared" si="17"/>
        <v>100.00000000000001</v>
      </c>
      <c r="R188" s="64">
        <f t="shared" si="17"/>
        <v>100</v>
      </c>
      <c r="S188" s="64">
        <v>100</v>
      </c>
      <c r="T188" s="64">
        <v>100</v>
      </c>
      <c r="U188" s="64">
        <v>100</v>
      </c>
      <c r="V188" s="64">
        <v>100</v>
      </c>
    </row>
    <row r="190" spans="1:22" ht="18.75" customHeight="1" x14ac:dyDescent="0.15">
      <c r="A190" s="26" t="s">
        <v>159</v>
      </c>
    </row>
    <row r="191" spans="1:22" x14ac:dyDescent="0.15">
      <c r="A191" s="27"/>
      <c r="B191" s="28"/>
      <c r="C191" s="55" t="s">
        <v>194</v>
      </c>
      <c r="D191" s="55" t="s">
        <v>194</v>
      </c>
      <c r="E191" s="29" t="s">
        <v>192</v>
      </c>
      <c r="F191" s="29" t="s">
        <v>190</v>
      </c>
      <c r="G191" s="29" t="s">
        <v>188</v>
      </c>
      <c r="H191" s="29" t="s">
        <v>184</v>
      </c>
      <c r="I191" s="29" t="s">
        <v>182</v>
      </c>
      <c r="J191" s="29" t="s">
        <v>180</v>
      </c>
      <c r="K191" s="29" t="s">
        <v>178</v>
      </c>
      <c r="L191" s="29" t="s">
        <v>170</v>
      </c>
      <c r="M191" s="29" t="s">
        <v>168</v>
      </c>
      <c r="N191" s="29" t="s">
        <v>165</v>
      </c>
      <c r="O191" s="29" t="s">
        <v>139</v>
      </c>
      <c r="P191" s="29" t="s">
        <v>121</v>
      </c>
      <c r="Q191" s="29" t="s">
        <v>107</v>
      </c>
      <c r="R191" s="29" t="s">
        <v>99</v>
      </c>
      <c r="S191" s="29" t="s">
        <v>5</v>
      </c>
      <c r="T191" s="29" t="s">
        <v>6</v>
      </c>
      <c r="U191" s="29" t="s">
        <v>7</v>
      </c>
      <c r="V191" s="29" t="s">
        <v>8</v>
      </c>
    </row>
    <row r="192" spans="1:22" x14ac:dyDescent="0.15">
      <c r="A192" s="31"/>
      <c r="B192" s="32"/>
      <c r="C192" s="33" t="s">
        <v>119</v>
      </c>
      <c r="D192" s="33" t="s">
        <v>9</v>
      </c>
      <c r="E192" s="33" t="s">
        <v>9</v>
      </c>
      <c r="F192" s="33" t="s">
        <v>100</v>
      </c>
      <c r="G192" s="33" t="s">
        <v>9</v>
      </c>
      <c r="H192" s="33" t="s">
        <v>9</v>
      </c>
      <c r="I192" s="33" t="s">
        <v>9</v>
      </c>
      <c r="J192" s="33" t="s">
        <v>9</v>
      </c>
      <c r="K192" s="33" t="s">
        <v>9</v>
      </c>
      <c r="L192" s="33" t="s">
        <v>9</v>
      </c>
      <c r="M192" s="33" t="s">
        <v>9</v>
      </c>
      <c r="N192" s="34" t="s">
        <v>9</v>
      </c>
      <c r="O192" s="34" t="s">
        <v>9</v>
      </c>
      <c r="P192" s="34" t="s">
        <v>9</v>
      </c>
      <c r="Q192" s="34" t="s">
        <v>9</v>
      </c>
      <c r="R192" s="34" t="s">
        <v>9</v>
      </c>
      <c r="S192" s="34" t="s">
        <v>9</v>
      </c>
      <c r="T192" s="34" t="s">
        <v>9</v>
      </c>
      <c r="U192" s="34" t="s">
        <v>9</v>
      </c>
      <c r="V192" s="34" t="s">
        <v>9</v>
      </c>
    </row>
    <row r="193" spans="1:24" x14ac:dyDescent="0.15">
      <c r="A193" s="35" t="s">
        <v>160</v>
      </c>
      <c r="B193" s="36"/>
      <c r="C193" s="115">
        <v>109</v>
      </c>
      <c r="D193" s="116">
        <f>$C193/$C$196*100</f>
        <v>46.982758620689658</v>
      </c>
      <c r="E193" s="74">
        <v>50.988142292490124</v>
      </c>
      <c r="F193" s="74">
        <v>56.081081081081088</v>
      </c>
      <c r="G193" s="74">
        <v>75.576036866359445</v>
      </c>
      <c r="H193" s="37">
        <v>63.1</v>
      </c>
      <c r="I193" s="37">
        <v>68.5</v>
      </c>
      <c r="J193" s="37">
        <v>67.099999999999994</v>
      </c>
      <c r="K193" s="37">
        <v>65.599999999999994</v>
      </c>
      <c r="L193" s="37">
        <v>61.5</v>
      </c>
      <c r="M193" s="37">
        <v>65.599999999999994</v>
      </c>
      <c r="N193" s="39">
        <v>72.3</v>
      </c>
      <c r="O193" s="39">
        <v>63.3</v>
      </c>
      <c r="P193" s="39">
        <v>61.8</v>
      </c>
      <c r="Q193" s="39">
        <v>57.8</v>
      </c>
      <c r="R193" s="39">
        <v>59.7</v>
      </c>
      <c r="S193" s="39">
        <v>65.3</v>
      </c>
      <c r="T193" s="39">
        <v>67</v>
      </c>
      <c r="U193" s="39">
        <v>63.6</v>
      </c>
      <c r="V193" s="39">
        <v>50.3</v>
      </c>
    </row>
    <row r="194" spans="1:24" x14ac:dyDescent="0.15">
      <c r="A194" s="35" t="s">
        <v>161</v>
      </c>
      <c r="B194" s="36"/>
      <c r="C194" s="115">
        <v>73</v>
      </c>
      <c r="D194" s="116">
        <f t="shared" ref="D194:D195" si="18">$C194/$C$196*100</f>
        <v>31.46551724137931</v>
      </c>
      <c r="E194" s="74">
        <v>33.992094861660078</v>
      </c>
      <c r="F194" s="74">
        <v>22.635135135135133</v>
      </c>
      <c r="G194" s="74">
        <v>3.225806451612903</v>
      </c>
      <c r="H194" s="37">
        <v>24.2</v>
      </c>
      <c r="I194" s="37">
        <v>21.6</v>
      </c>
      <c r="J194" s="37">
        <v>19.8</v>
      </c>
      <c r="K194" s="37">
        <v>19.2</v>
      </c>
      <c r="L194" s="37">
        <v>21.6</v>
      </c>
      <c r="M194" s="37">
        <v>21.2</v>
      </c>
      <c r="N194" s="39">
        <v>16.899999999999999</v>
      </c>
      <c r="O194" s="39">
        <v>17.3</v>
      </c>
      <c r="P194" s="39">
        <v>21.1</v>
      </c>
      <c r="Q194" s="39">
        <v>26.9</v>
      </c>
      <c r="R194" s="39">
        <v>24.3</v>
      </c>
      <c r="S194" s="39">
        <v>20.6</v>
      </c>
      <c r="T194" s="39">
        <v>19.7</v>
      </c>
      <c r="U194" s="39">
        <v>19.3</v>
      </c>
      <c r="V194" s="39">
        <v>29</v>
      </c>
    </row>
    <row r="195" spans="1:24" x14ac:dyDescent="0.15">
      <c r="A195" s="35" t="s">
        <v>88</v>
      </c>
      <c r="B195" s="36"/>
      <c r="C195" s="115">
        <v>50</v>
      </c>
      <c r="D195" s="116">
        <f t="shared" si="18"/>
        <v>21.551724137931032</v>
      </c>
      <c r="E195" s="74">
        <v>15.019762845849801</v>
      </c>
      <c r="F195" s="74">
        <v>21.283783783783782</v>
      </c>
      <c r="G195" s="74">
        <v>21.198156682027651</v>
      </c>
      <c r="H195" s="37">
        <v>12.7</v>
      </c>
      <c r="I195" s="37">
        <v>9.9</v>
      </c>
      <c r="J195" s="37">
        <v>13.1</v>
      </c>
      <c r="K195" s="37">
        <v>15.2</v>
      </c>
      <c r="L195" s="37">
        <v>16.899999999999999</v>
      </c>
      <c r="M195" s="37">
        <v>13.2</v>
      </c>
      <c r="N195" s="39">
        <v>10.8</v>
      </c>
      <c r="O195" s="39">
        <v>19.399999999999999</v>
      </c>
      <c r="P195" s="39">
        <v>17.100000000000001</v>
      </c>
      <c r="Q195" s="39">
        <v>15.3</v>
      </c>
      <c r="R195" s="39">
        <v>16</v>
      </c>
      <c r="S195" s="39">
        <v>14.1</v>
      </c>
      <c r="T195" s="39">
        <v>13.3</v>
      </c>
      <c r="U195" s="39">
        <v>17.100000000000001</v>
      </c>
      <c r="V195" s="39">
        <v>20.7</v>
      </c>
    </row>
    <row r="196" spans="1:24" x14ac:dyDescent="0.15">
      <c r="A196" s="167" t="s">
        <v>4</v>
      </c>
      <c r="B196" s="169"/>
      <c r="C196" s="118">
        <f>SUM(C193:C195)</f>
        <v>232</v>
      </c>
      <c r="D196" s="118">
        <f>SUM(D193:D195)</f>
        <v>100</v>
      </c>
      <c r="E196" s="46">
        <v>100</v>
      </c>
      <c r="F196" s="46">
        <v>100</v>
      </c>
      <c r="G196" s="46">
        <v>100</v>
      </c>
      <c r="H196" s="46">
        <f>SUM(H193:H195)</f>
        <v>100</v>
      </c>
      <c r="I196" s="46">
        <f>SUM(I193:I195)</f>
        <v>100</v>
      </c>
      <c r="J196" s="46">
        <f>SUM(J193:J195)</f>
        <v>99.999999999999986</v>
      </c>
      <c r="K196" s="46">
        <f t="shared" ref="K196:R196" si="19">SUM(K193:K195)</f>
        <v>100</v>
      </c>
      <c r="L196" s="46">
        <f t="shared" si="19"/>
        <v>100</v>
      </c>
      <c r="M196" s="46">
        <f t="shared" si="19"/>
        <v>100</v>
      </c>
      <c r="N196" s="64">
        <f t="shared" si="19"/>
        <v>99.999999999999986</v>
      </c>
      <c r="O196" s="64">
        <f t="shared" si="19"/>
        <v>100</v>
      </c>
      <c r="P196" s="64">
        <f t="shared" si="19"/>
        <v>100</v>
      </c>
      <c r="Q196" s="64">
        <f t="shared" si="19"/>
        <v>99.999999999999986</v>
      </c>
      <c r="R196" s="64">
        <f t="shared" si="19"/>
        <v>100</v>
      </c>
      <c r="S196" s="64">
        <v>100</v>
      </c>
      <c r="T196" s="64">
        <v>100</v>
      </c>
      <c r="U196" s="64">
        <v>100</v>
      </c>
      <c r="V196" s="64">
        <v>100</v>
      </c>
    </row>
    <row r="198" spans="1:24" ht="18.75" customHeight="1" x14ac:dyDescent="0.15">
      <c r="A198" s="26" t="s">
        <v>147</v>
      </c>
    </row>
    <row r="199" spans="1:24" x14ac:dyDescent="0.15">
      <c r="A199" s="27"/>
      <c r="B199" s="40"/>
      <c r="C199" s="40"/>
      <c r="D199" s="28"/>
      <c r="E199" s="55" t="s">
        <v>194</v>
      </c>
      <c r="F199" s="55" t="s">
        <v>194</v>
      </c>
      <c r="G199" s="29" t="s">
        <v>192</v>
      </c>
      <c r="H199" s="29" t="s">
        <v>190</v>
      </c>
      <c r="I199" s="29" t="s">
        <v>188</v>
      </c>
      <c r="J199" s="29" t="s">
        <v>184</v>
      </c>
      <c r="K199" s="29" t="s">
        <v>182</v>
      </c>
      <c r="L199" s="29" t="s">
        <v>180</v>
      </c>
      <c r="M199" s="29" t="s">
        <v>178</v>
      </c>
      <c r="N199" s="29" t="s">
        <v>170</v>
      </c>
      <c r="O199" s="29" t="s">
        <v>168</v>
      </c>
      <c r="P199" s="29" t="s">
        <v>165</v>
      </c>
      <c r="Q199" s="29" t="s">
        <v>139</v>
      </c>
      <c r="R199" s="29" t="s">
        <v>121</v>
      </c>
      <c r="S199" s="29" t="s">
        <v>107</v>
      </c>
      <c r="T199" s="29" t="s">
        <v>99</v>
      </c>
      <c r="U199" s="29" t="s">
        <v>5</v>
      </c>
      <c r="V199" s="29" t="s">
        <v>6</v>
      </c>
      <c r="W199" s="29" t="s">
        <v>7</v>
      </c>
      <c r="X199" s="55" t="s">
        <v>8</v>
      </c>
    </row>
    <row r="200" spans="1:24" x14ac:dyDescent="0.15">
      <c r="A200" s="164" t="s">
        <v>120</v>
      </c>
      <c r="B200" s="165"/>
      <c r="C200" s="165"/>
      <c r="D200" s="166"/>
      <c r="E200" s="33" t="s">
        <v>119</v>
      </c>
      <c r="F200" s="33" t="s">
        <v>9</v>
      </c>
      <c r="G200" s="33" t="s">
        <v>9</v>
      </c>
      <c r="H200" s="33" t="s">
        <v>100</v>
      </c>
      <c r="I200" s="33" t="s">
        <v>9</v>
      </c>
      <c r="J200" s="33" t="s">
        <v>9</v>
      </c>
      <c r="K200" s="33" t="s">
        <v>9</v>
      </c>
      <c r="L200" s="33" t="s">
        <v>9</v>
      </c>
      <c r="M200" s="33" t="s">
        <v>9</v>
      </c>
      <c r="N200" s="33" t="s">
        <v>9</v>
      </c>
      <c r="O200" s="33" t="s">
        <v>9</v>
      </c>
      <c r="P200" s="34" t="s">
        <v>9</v>
      </c>
      <c r="Q200" s="34" t="s">
        <v>9</v>
      </c>
      <c r="R200" s="34" t="s">
        <v>9</v>
      </c>
      <c r="S200" s="34" t="s">
        <v>9</v>
      </c>
      <c r="T200" s="34" t="s">
        <v>9</v>
      </c>
      <c r="U200" s="34" t="s">
        <v>9</v>
      </c>
      <c r="V200" s="34" t="s">
        <v>9</v>
      </c>
      <c r="W200" s="34" t="s">
        <v>9</v>
      </c>
      <c r="X200" s="56" t="s">
        <v>9</v>
      </c>
    </row>
    <row r="201" spans="1:24" x14ac:dyDescent="0.15">
      <c r="A201" s="35" t="s">
        <v>71</v>
      </c>
      <c r="B201" s="42"/>
      <c r="C201" s="42"/>
      <c r="D201" s="36"/>
      <c r="E201" s="121">
        <v>93</v>
      </c>
      <c r="F201" s="116">
        <f>E201/$E$220*100</f>
        <v>40.086206896551722</v>
      </c>
      <c r="G201" s="74">
        <v>37.00787401574803</v>
      </c>
      <c r="H201" s="74">
        <v>38.56655290102389</v>
      </c>
      <c r="I201" s="74">
        <v>3.225806451612903</v>
      </c>
      <c r="J201" s="37">
        <v>37.799999999999997</v>
      </c>
      <c r="K201" s="37">
        <v>37.9</v>
      </c>
      <c r="L201" s="37">
        <v>36.200000000000003</v>
      </c>
      <c r="M201" s="43">
        <v>36.1</v>
      </c>
      <c r="N201" s="43">
        <v>45.7</v>
      </c>
      <c r="O201" s="39">
        <v>45</v>
      </c>
      <c r="P201" s="39">
        <v>43.7</v>
      </c>
      <c r="Q201" s="39">
        <v>51.6</v>
      </c>
      <c r="R201" s="39">
        <v>43</v>
      </c>
      <c r="S201" s="39">
        <v>39.4</v>
      </c>
      <c r="T201" s="39">
        <v>40.1</v>
      </c>
      <c r="U201" s="39">
        <v>38.799999999999997</v>
      </c>
      <c r="V201" s="39">
        <v>38</v>
      </c>
      <c r="W201" s="39">
        <v>40.5</v>
      </c>
      <c r="X201" s="57">
        <v>35.799999999999997</v>
      </c>
    </row>
    <row r="202" spans="1:24" x14ac:dyDescent="0.15">
      <c r="A202" s="160" t="s">
        <v>72</v>
      </c>
      <c r="B202" s="161"/>
      <c r="C202" s="161"/>
      <c r="D202" s="162"/>
      <c r="E202" s="117">
        <v>23</v>
      </c>
      <c r="F202" s="116">
        <f t="shared" ref="F202:F219" si="20">E202/$E$220*100</f>
        <v>9.9137931034482758</v>
      </c>
      <c r="G202" s="74">
        <v>5.1181102362204722</v>
      </c>
      <c r="H202" s="74">
        <v>7.8498293515358366</v>
      </c>
      <c r="I202" s="74">
        <v>10.21505376344086</v>
      </c>
      <c r="J202" s="37">
        <v>9.1999999999999993</v>
      </c>
      <c r="K202" s="37">
        <v>6</v>
      </c>
      <c r="L202" s="37">
        <v>7.8</v>
      </c>
      <c r="M202" s="43">
        <v>10.7</v>
      </c>
      <c r="N202" s="43">
        <v>4.3</v>
      </c>
      <c r="O202" s="39">
        <v>9.1</v>
      </c>
      <c r="P202" s="39">
        <v>9.8000000000000007</v>
      </c>
      <c r="Q202" s="39">
        <v>8.1</v>
      </c>
      <c r="R202" s="39">
        <v>7.8</v>
      </c>
      <c r="S202" s="39">
        <v>9.8000000000000007</v>
      </c>
      <c r="T202" s="39">
        <v>12.4</v>
      </c>
      <c r="U202" s="39">
        <v>14.9</v>
      </c>
      <c r="V202" s="39">
        <v>11.8</v>
      </c>
      <c r="W202" s="39">
        <v>14.2</v>
      </c>
      <c r="X202" s="57">
        <v>14.4</v>
      </c>
    </row>
    <row r="203" spans="1:24" x14ac:dyDescent="0.15">
      <c r="A203" s="160" t="s">
        <v>73</v>
      </c>
      <c r="B203" s="161"/>
      <c r="C203" s="161"/>
      <c r="D203" s="162"/>
      <c r="E203" s="117">
        <v>31</v>
      </c>
      <c r="F203" s="116">
        <f t="shared" si="20"/>
        <v>13.36206896551724</v>
      </c>
      <c r="G203" s="74">
        <v>13.779527559055119</v>
      </c>
      <c r="H203" s="74">
        <v>15.699658703071673</v>
      </c>
      <c r="I203" s="74">
        <v>21.50537634408602</v>
      </c>
      <c r="J203" s="37">
        <v>14.3</v>
      </c>
      <c r="K203" s="37">
        <v>13.5</v>
      </c>
      <c r="L203" s="37">
        <v>13.4</v>
      </c>
      <c r="M203" s="43">
        <v>15</v>
      </c>
      <c r="N203" s="43">
        <v>11.9</v>
      </c>
      <c r="O203" s="39">
        <v>8.1999999999999993</v>
      </c>
      <c r="P203" s="39">
        <v>11</v>
      </c>
      <c r="Q203" s="39">
        <v>9.6</v>
      </c>
      <c r="R203" s="39">
        <v>10</v>
      </c>
      <c r="S203" s="39">
        <v>11</v>
      </c>
      <c r="T203" s="39">
        <v>10</v>
      </c>
      <c r="U203" s="39">
        <v>11.8</v>
      </c>
      <c r="V203" s="39">
        <v>9.1</v>
      </c>
      <c r="W203" s="39">
        <v>13.9</v>
      </c>
      <c r="X203" s="57">
        <v>11.6</v>
      </c>
    </row>
    <row r="204" spans="1:24" x14ac:dyDescent="0.15">
      <c r="A204" s="160" t="s">
        <v>118</v>
      </c>
      <c r="B204" s="161"/>
      <c r="C204" s="161"/>
      <c r="D204" s="36"/>
      <c r="E204" s="121">
        <v>35</v>
      </c>
      <c r="F204" s="116">
        <f t="shared" si="20"/>
        <v>15.086206896551724</v>
      </c>
      <c r="G204" s="74">
        <v>16.141732283464567</v>
      </c>
      <c r="H204" s="74">
        <v>17.064846416382252</v>
      </c>
      <c r="I204" s="74">
        <v>20.967741935483872</v>
      </c>
      <c r="J204" s="37">
        <v>14.3</v>
      </c>
      <c r="K204" s="37">
        <v>14.1</v>
      </c>
      <c r="L204" s="37">
        <v>14.5</v>
      </c>
      <c r="M204" s="43">
        <v>9.6</v>
      </c>
      <c r="N204" s="43">
        <v>10.8</v>
      </c>
      <c r="O204" s="39">
        <v>12.8</v>
      </c>
      <c r="P204" s="39">
        <v>8</v>
      </c>
      <c r="Q204" s="39">
        <v>5.5</v>
      </c>
      <c r="R204" s="39">
        <v>10.6</v>
      </c>
      <c r="S204" s="39">
        <v>10.7</v>
      </c>
      <c r="T204" s="39">
        <v>10.7</v>
      </c>
      <c r="U204" s="39">
        <v>6.6</v>
      </c>
      <c r="V204" s="39">
        <v>12.1</v>
      </c>
      <c r="W204" s="39">
        <v>7.1</v>
      </c>
      <c r="X204" s="57">
        <v>5.8</v>
      </c>
    </row>
    <row r="205" spans="1:24" x14ac:dyDescent="0.15">
      <c r="A205" s="160" t="s">
        <v>117</v>
      </c>
      <c r="B205" s="161"/>
      <c r="C205" s="161"/>
      <c r="D205" s="36"/>
      <c r="E205" s="121">
        <v>7</v>
      </c>
      <c r="F205" s="116">
        <f t="shared" si="20"/>
        <v>3.0172413793103448</v>
      </c>
      <c r="G205" s="74">
        <v>2.7559055118110236</v>
      </c>
      <c r="H205" s="74">
        <v>3.4129692832764507</v>
      </c>
      <c r="I205" s="74">
        <v>5.376344086021505</v>
      </c>
      <c r="J205" s="37">
        <v>4.8</v>
      </c>
      <c r="K205" s="37">
        <v>1.9</v>
      </c>
      <c r="L205" s="37">
        <v>2.5</v>
      </c>
      <c r="M205" s="43">
        <v>4.5</v>
      </c>
      <c r="N205" s="43">
        <v>2.5</v>
      </c>
      <c r="O205" s="39">
        <v>4.3</v>
      </c>
      <c r="P205" s="39">
        <v>2.8</v>
      </c>
      <c r="Q205" s="39">
        <v>2.6</v>
      </c>
      <c r="R205" s="39">
        <v>1.9</v>
      </c>
      <c r="S205" s="39">
        <v>3.6</v>
      </c>
      <c r="T205" s="39">
        <v>2.7</v>
      </c>
      <c r="U205" s="39">
        <v>2.2000000000000002</v>
      </c>
      <c r="V205" s="39">
        <v>3</v>
      </c>
      <c r="W205" s="39">
        <v>1.6</v>
      </c>
      <c r="X205" s="57">
        <v>3</v>
      </c>
    </row>
    <row r="206" spans="1:24" x14ac:dyDescent="0.15">
      <c r="A206" s="160" t="s">
        <v>116</v>
      </c>
      <c r="B206" s="161"/>
      <c r="C206" s="161"/>
      <c r="D206" s="36"/>
      <c r="E206" s="121">
        <v>1</v>
      </c>
      <c r="F206" s="116">
        <f t="shared" si="20"/>
        <v>0.43103448275862066</v>
      </c>
      <c r="G206" s="74">
        <v>1.1811023622047243</v>
      </c>
      <c r="H206" s="74">
        <v>0.68259385665529015</v>
      </c>
      <c r="I206" s="74">
        <v>0</v>
      </c>
      <c r="J206" s="37">
        <v>0.3</v>
      </c>
      <c r="K206" s="37">
        <v>1.9</v>
      </c>
      <c r="L206" s="37">
        <v>0.6</v>
      </c>
      <c r="M206" s="43">
        <v>0</v>
      </c>
      <c r="N206" s="43">
        <v>0.4</v>
      </c>
      <c r="O206" s="39">
        <v>0.6</v>
      </c>
      <c r="P206" s="39">
        <v>0.6</v>
      </c>
      <c r="Q206" s="39">
        <v>0.9</v>
      </c>
      <c r="R206" s="39">
        <v>0</v>
      </c>
      <c r="S206" s="39">
        <v>0.6</v>
      </c>
      <c r="T206" s="39">
        <v>0.7</v>
      </c>
      <c r="U206" s="39">
        <v>1.8</v>
      </c>
      <c r="V206" s="39">
        <v>0.6</v>
      </c>
      <c r="W206" s="39">
        <v>1.3</v>
      </c>
      <c r="X206" s="57">
        <v>1.5</v>
      </c>
    </row>
    <row r="207" spans="1:24" x14ac:dyDescent="0.15">
      <c r="A207" s="35" t="s">
        <v>115</v>
      </c>
      <c r="B207" s="42"/>
      <c r="C207" s="42"/>
      <c r="D207" s="36"/>
      <c r="E207" s="121">
        <v>0</v>
      </c>
      <c r="F207" s="116">
        <f t="shared" si="20"/>
        <v>0</v>
      </c>
      <c r="G207" s="74">
        <v>1.1811023622047243</v>
      </c>
      <c r="H207" s="74">
        <v>0</v>
      </c>
      <c r="I207" s="74">
        <v>1.0752688172043012</v>
      </c>
      <c r="J207" s="37">
        <v>0</v>
      </c>
      <c r="K207" s="37">
        <v>0</v>
      </c>
      <c r="L207" s="37">
        <v>0</v>
      </c>
      <c r="M207" s="43">
        <v>0</v>
      </c>
      <c r="N207" s="43">
        <v>0.4</v>
      </c>
      <c r="O207" s="39">
        <v>0</v>
      </c>
      <c r="P207" s="39">
        <v>0.9</v>
      </c>
      <c r="Q207" s="39">
        <v>0</v>
      </c>
      <c r="R207" s="39">
        <v>0.6</v>
      </c>
      <c r="S207" s="39">
        <v>0</v>
      </c>
      <c r="T207" s="39">
        <v>0.7</v>
      </c>
      <c r="U207" s="39">
        <v>0</v>
      </c>
      <c r="V207" s="39">
        <v>0</v>
      </c>
      <c r="W207" s="39">
        <v>0.3</v>
      </c>
      <c r="X207" s="57">
        <v>1</v>
      </c>
    </row>
    <row r="208" spans="1:24" x14ac:dyDescent="0.15">
      <c r="A208" s="35" t="s">
        <v>114</v>
      </c>
      <c r="B208" s="42"/>
      <c r="C208" s="42"/>
      <c r="D208" s="36"/>
      <c r="E208" s="121">
        <v>2</v>
      </c>
      <c r="F208" s="116">
        <f t="shared" si="20"/>
        <v>0.86206896551724133</v>
      </c>
      <c r="G208" s="74">
        <v>1.1811023622047243</v>
      </c>
      <c r="H208" s="74">
        <v>0</v>
      </c>
      <c r="I208" s="74">
        <v>2.1505376344086025</v>
      </c>
      <c r="J208" s="37">
        <v>0</v>
      </c>
      <c r="K208" s="37">
        <v>1.3</v>
      </c>
      <c r="L208" s="37">
        <v>1.1000000000000001</v>
      </c>
      <c r="M208" s="43">
        <v>0</v>
      </c>
      <c r="N208" s="43">
        <v>0</v>
      </c>
      <c r="O208" s="39">
        <v>0</v>
      </c>
      <c r="P208" s="39">
        <v>0.3</v>
      </c>
      <c r="Q208" s="39">
        <v>0.3</v>
      </c>
      <c r="R208" s="39">
        <v>0.3</v>
      </c>
      <c r="S208" s="39">
        <v>0.6</v>
      </c>
      <c r="T208" s="39">
        <v>0.3</v>
      </c>
      <c r="U208" s="39">
        <v>0.7</v>
      </c>
      <c r="V208" s="39">
        <v>0.8</v>
      </c>
      <c r="W208" s="39">
        <v>0.3</v>
      </c>
      <c r="X208" s="57">
        <v>1.3</v>
      </c>
    </row>
    <row r="209" spans="1:24" x14ac:dyDescent="0.15">
      <c r="A209" s="160" t="s">
        <v>163</v>
      </c>
      <c r="B209" s="161"/>
      <c r="C209" s="161"/>
      <c r="D209" s="36"/>
      <c r="E209" s="121">
        <v>5</v>
      </c>
      <c r="F209" s="116">
        <f t="shared" si="20"/>
        <v>2.1551724137931036</v>
      </c>
      <c r="G209" s="74">
        <v>1.5748031496062991</v>
      </c>
      <c r="H209" s="74">
        <v>1.3651877133105803</v>
      </c>
      <c r="I209" s="74">
        <v>1.6129032258064515</v>
      </c>
      <c r="J209" s="37">
        <v>1.6</v>
      </c>
      <c r="K209" s="37">
        <v>1.6</v>
      </c>
      <c r="L209" s="37">
        <v>2.2000000000000002</v>
      </c>
      <c r="M209" s="43">
        <v>1.6</v>
      </c>
      <c r="N209" s="43">
        <v>3.6</v>
      </c>
      <c r="O209" s="39">
        <v>0.6</v>
      </c>
      <c r="P209" s="39">
        <v>2.4</v>
      </c>
      <c r="Q209" s="39">
        <v>2.9</v>
      </c>
      <c r="R209" s="39">
        <v>2.8</v>
      </c>
      <c r="S209" s="39">
        <v>4.8</v>
      </c>
      <c r="T209" s="39">
        <v>1.7</v>
      </c>
      <c r="U209" s="39">
        <v>3.1</v>
      </c>
      <c r="V209" s="39">
        <v>3.6</v>
      </c>
      <c r="W209" s="39">
        <v>2.9</v>
      </c>
      <c r="X209" s="57">
        <v>3.5</v>
      </c>
    </row>
    <row r="210" spans="1:24" x14ac:dyDescent="0.15">
      <c r="A210" s="95" t="s">
        <v>162</v>
      </c>
      <c r="B210" s="96"/>
      <c r="C210" s="96"/>
      <c r="D210" s="36"/>
      <c r="E210" s="121">
        <v>0</v>
      </c>
      <c r="F210" s="116">
        <f t="shared" si="20"/>
        <v>0</v>
      </c>
      <c r="G210" s="74">
        <v>0</v>
      </c>
      <c r="H210" s="74">
        <v>0.68259385665529015</v>
      </c>
      <c r="I210" s="74">
        <v>0</v>
      </c>
      <c r="J210" s="37">
        <v>0</v>
      </c>
      <c r="K210" s="37">
        <v>1.6</v>
      </c>
      <c r="L210" s="37">
        <v>0.6</v>
      </c>
      <c r="M210" s="43">
        <v>0.8</v>
      </c>
      <c r="N210" s="43">
        <v>0.4</v>
      </c>
      <c r="O210" s="39">
        <v>0</v>
      </c>
      <c r="P210" s="39">
        <v>0</v>
      </c>
      <c r="Q210" s="39">
        <v>0.3</v>
      </c>
      <c r="R210" s="39">
        <v>0</v>
      </c>
      <c r="S210" s="39">
        <v>0</v>
      </c>
      <c r="T210" s="39">
        <v>0</v>
      </c>
      <c r="U210" s="39">
        <v>0</v>
      </c>
      <c r="V210" s="39">
        <v>0</v>
      </c>
      <c r="W210" s="39">
        <v>0</v>
      </c>
      <c r="X210" s="39">
        <v>0</v>
      </c>
    </row>
    <row r="211" spans="1:24" x14ac:dyDescent="0.15">
      <c r="A211" s="160" t="s">
        <v>111</v>
      </c>
      <c r="B211" s="161"/>
      <c r="C211" s="161"/>
      <c r="D211" s="36"/>
      <c r="E211" s="121">
        <v>1</v>
      </c>
      <c r="F211" s="116">
        <f t="shared" si="20"/>
        <v>0.43103448275862066</v>
      </c>
      <c r="G211" s="74">
        <v>0.39370078740157477</v>
      </c>
      <c r="H211" s="74">
        <v>0.34129692832764508</v>
      </c>
      <c r="I211" s="74">
        <v>2.6881720430107525</v>
      </c>
      <c r="J211" s="37">
        <v>1.6</v>
      </c>
      <c r="K211" s="37">
        <v>1.9</v>
      </c>
      <c r="L211" s="37">
        <v>0.8</v>
      </c>
      <c r="M211" s="43">
        <v>0.5</v>
      </c>
      <c r="N211" s="43">
        <v>0</v>
      </c>
      <c r="O211" s="39">
        <v>0.6</v>
      </c>
      <c r="P211" s="39">
        <v>0.6</v>
      </c>
      <c r="Q211" s="39">
        <v>1.4</v>
      </c>
      <c r="R211" s="39">
        <v>0.9</v>
      </c>
      <c r="S211" s="39">
        <v>0</v>
      </c>
      <c r="T211" s="39">
        <v>0</v>
      </c>
      <c r="U211" s="39">
        <v>0</v>
      </c>
      <c r="V211" s="39">
        <v>0</v>
      </c>
      <c r="W211" s="39">
        <v>0</v>
      </c>
      <c r="X211" s="39">
        <v>0</v>
      </c>
    </row>
    <row r="212" spans="1:24" x14ac:dyDescent="0.15">
      <c r="A212" s="160" t="s">
        <v>80</v>
      </c>
      <c r="B212" s="161"/>
      <c r="C212" s="161"/>
      <c r="D212" s="36"/>
      <c r="E212" s="121">
        <v>9</v>
      </c>
      <c r="F212" s="116">
        <f t="shared" si="20"/>
        <v>3.8793103448275863</v>
      </c>
      <c r="G212" s="74">
        <v>3.5433070866141732</v>
      </c>
      <c r="H212" s="74">
        <v>4.7781569965870307</v>
      </c>
      <c r="I212" s="74">
        <v>10.75268817204301</v>
      </c>
      <c r="J212" s="37">
        <v>5.7</v>
      </c>
      <c r="K212" s="37">
        <v>7.2</v>
      </c>
      <c r="L212" s="37">
        <v>7.5</v>
      </c>
      <c r="M212" s="43">
        <v>8</v>
      </c>
      <c r="N212" s="43">
        <v>5.4</v>
      </c>
      <c r="O212" s="39">
        <v>4.3</v>
      </c>
      <c r="P212" s="39">
        <v>5.8</v>
      </c>
      <c r="Q212" s="39">
        <v>5.2</v>
      </c>
      <c r="R212" s="39">
        <v>9.3000000000000007</v>
      </c>
      <c r="S212" s="39">
        <v>8.1</v>
      </c>
      <c r="T212" s="39">
        <v>8</v>
      </c>
      <c r="U212" s="39">
        <v>8.6999999999999993</v>
      </c>
      <c r="V212" s="39">
        <v>6.1</v>
      </c>
      <c r="W212" s="39">
        <v>6.8</v>
      </c>
      <c r="X212" s="57">
        <v>8.8000000000000007</v>
      </c>
    </row>
    <row r="213" spans="1:24" x14ac:dyDescent="0.15">
      <c r="A213" s="35" t="s">
        <v>81</v>
      </c>
      <c r="B213" s="42"/>
      <c r="C213" s="42"/>
      <c r="D213" s="36"/>
      <c r="E213" s="121">
        <v>3</v>
      </c>
      <c r="F213" s="116">
        <f t="shared" si="20"/>
        <v>1.2931034482758621</v>
      </c>
      <c r="G213" s="74">
        <v>5.5118110236220472</v>
      </c>
      <c r="H213" s="74">
        <v>3.7542662116040959</v>
      </c>
      <c r="I213" s="74">
        <v>7.5268817204301079</v>
      </c>
      <c r="J213" s="37">
        <v>3.5</v>
      </c>
      <c r="K213" s="37">
        <v>3.1</v>
      </c>
      <c r="L213" s="37">
        <v>3.3</v>
      </c>
      <c r="M213" s="43">
        <v>1.9</v>
      </c>
      <c r="N213" s="43">
        <v>4</v>
      </c>
      <c r="O213" s="39">
        <v>5.2</v>
      </c>
      <c r="P213" s="39">
        <v>4.5999999999999996</v>
      </c>
      <c r="Q213" s="39">
        <v>4.5999999999999996</v>
      </c>
      <c r="R213" s="39">
        <v>3.1</v>
      </c>
      <c r="S213" s="39">
        <v>3.9</v>
      </c>
      <c r="T213" s="39">
        <v>5.4</v>
      </c>
      <c r="U213" s="39">
        <v>2.4</v>
      </c>
      <c r="V213" s="39">
        <v>4.0999999999999996</v>
      </c>
      <c r="W213" s="39">
        <v>4.2</v>
      </c>
      <c r="X213" s="57">
        <v>3.8</v>
      </c>
    </row>
    <row r="214" spans="1:24" x14ac:dyDescent="0.15">
      <c r="A214" s="35" t="s">
        <v>82</v>
      </c>
      <c r="B214" s="42"/>
      <c r="C214" s="42"/>
      <c r="D214" s="36"/>
      <c r="E214" s="121">
        <v>5</v>
      </c>
      <c r="F214" s="116">
        <f t="shared" si="20"/>
        <v>2.1551724137931036</v>
      </c>
      <c r="G214" s="74">
        <v>3.1496062992125982</v>
      </c>
      <c r="H214" s="74">
        <v>2.7303754266211606</v>
      </c>
      <c r="I214" s="74">
        <v>2.1505376344086025</v>
      </c>
      <c r="J214" s="37">
        <v>1.6</v>
      </c>
      <c r="K214" s="37">
        <v>2.2000000000000002</v>
      </c>
      <c r="L214" s="37">
        <v>1.9</v>
      </c>
      <c r="M214" s="43">
        <v>4.8</v>
      </c>
      <c r="N214" s="43">
        <v>3.2</v>
      </c>
      <c r="O214" s="39">
        <v>3.3</v>
      </c>
      <c r="P214" s="39">
        <v>2.8</v>
      </c>
      <c r="Q214" s="39">
        <v>1.2</v>
      </c>
      <c r="R214" s="39">
        <v>3.1</v>
      </c>
      <c r="S214" s="39">
        <v>2.1</v>
      </c>
      <c r="T214" s="39">
        <v>1.7</v>
      </c>
      <c r="U214" s="39">
        <v>1.8</v>
      </c>
      <c r="V214" s="39">
        <v>3.9</v>
      </c>
      <c r="W214" s="39">
        <v>0.5</v>
      </c>
      <c r="X214" s="57">
        <v>2</v>
      </c>
    </row>
    <row r="215" spans="1:24" x14ac:dyDescent="0.15">
      <c r="A215" s="35" t="s">
        <v>83</v>
      </c>
      <c r="B215" s="42"/>
      <c r="C215" s="42"/>
      <c r="D215" s="36"/>
      <c r="E215" s="121">
        <v>10</v>
      </c>
      <c r="F215" s="116">
        <f t="shared" si="20"/>
        <v>4.3103448275862073</v>
      </c>
      <c r="G215" s="74">
        <v>4.7244094488188972</v>
      </c>
      <c r="H215" s="74">
        <v>2.7303754266211606</v>
      </c>
      <c r="I215" s="74">
        <v>1.6129032258064515</v>
      </c>
      <c r="J215" s="37">
        <v>2.2000000000000002</v>
      </c>
      <c r="K215" s="37">
        <v>2.2000000000000002</v>
      </c>
      <c r="L215" s="37">
        <v>5.6</v>
      </c>
      <c r="M215" s="43">
        <v>3.5</v>
      </c>
      <c r="N215" s="43">
        <v>4.3</v>
      </c>
      <c r="O215" s="39">
        <v>2.7</v>
      </c>
      <c r="P215" s="39">
        <v>3.7</v>
      </c>
      <c r="Q215" s="39">
        <v>4.3</v>
      </c>
      <c r="R215" s="39">
        <v>5</v>
      </c>
      <c r="S215" s="39">
        <v>2.4</v>
      </c>
      <c r="T215" s="39">
        <v>3.3</v>
      </c>
      <c r="U215" s="39">
        <v>3.1</v>
      </c>
      <c r="V215" s="39">
        <v>2.2000000000000002</v>
      </c>
      <c r="W215" s="39">
        <v>2.9</v>
      </c>
      <c r="X215" s="57">
        <v>3.8</v>
      </c>
    </row>
    <row r="216" spans="1:24" x14ac:dyDescent="0.15">
      <c r="A216" s="160" t="s">
        <v>110</v>
      </c>
      <c r="B216" s="161"/>
      <c r="C216" s="161"/>
      <c r="D216" s="36"/>
      <c r="E216" s="121">
        <v>6</v>
      </c>
      <c r="F216" s="116">
        <f t="shared" si="20"/>
        <v>2.5862068965517242</v>
      </c>
      <c r="G216" s="74">
        <v>1.1811023622047243</v>
      </c>
      <c r="H216" s="74">
        <v>0</v>
      </c>
      <c r="I216" s="74">
        <v>5.376344086021505</v>
      </c>
      <c r="J216" s="37">
        <v>1.6</v>
      </c>
      <c r="K216" s="37">
        <v>1.6</v>
      </c>
      <c r="L216" s="37">
        <v>1.4</v>
      </c>
      <c r="M216" s="43">
        <v>2.7</v>
      </c>
      <c r="N216" s="43">
        <v>3.2</v>
      </c>
      <c r="O216" s="39">
        <v>2.7</v>
      </c>
      <c r="P216" s="39">
        <v>2.4</v>
      </c>
      <c r="Q216" s="39">
        <v>1.2</v>
      </c>
      <c r="R216" s="39">
        <v>0.9</v>
      </c>
      <c r="S216" s="39">
        <v>1.8</v>
      </c>
      <c r="T216" s="39">
        <v>1</v>
      </c>
      <c r="U216" s="39">
        <v>2.2000000000000002</v>
      </c>
      <c r="V216" s="39">
        <v>2.8</v>
      </c>
      <c r="W216" s="39">
        <v>1.3</v>
      </c>
      <c r="X216" s="57">
        <v>1.5</v>
      </c>
    </row>
    <row r="217" spans="1:24" x14ac:dyDescent="0.15">
      <c r="A217" s="160" t="s">
        <v>85</v>
      </c>
      <c r="B217" s="161"/>
      <c r="C217" s="161"/>
      <c r="D217" s="36"/>
      <c r="E217" s="121">
        <v>1</v>
      </c>
      <c r="F217" s="116">
        <f t="shared" si="20"/>
        <v>0.43103448275862066</v>
      </c>
      <c r="G217" s="74">
        <v>0</v>
      </c>
      <c r="H217" s="74">
        <v>0.34129692832764508</v>
      </c>
      <c r="I217" s="74">
        <v>1.6129032258064515</v>
      </c>
      <c r="J217" s="37">
        <v>1</v>
      </c>
      <c r="K217" s="37">
        <v>0.6</v>
      </c>
      <c r="L217" s="37">
        <v>0</v>
      </c>
      <c r="M217" s="43">
        <v>0.3</v>
      </c>
      <c r="N217" s="43">
        <v>0</v>
      </c>
      <c r="O217" s="39">
        <v>0.3</v>
      </c>
      <c r="P217" s="39">
        <v>0.6</v>
      </c>
      <c r="Q217" s="39">
        <v>0</v>
      </c>
      <c r="R217" s="39">
        <v>0.6</v>
      </c>
      <c r="S217" s="39">
        <v>0.3</v>
      </c>
      <c r="T217" s="39">
        <v>0</v>
      </c>
      <c r="U217" s="39">
        <v>0</v>
      </c>
      <c r="V217" s="39">
        <v>0.6</v>
      </c>
      <c r="W217" s="39">
        <v>0.3</v>
      </c>
      <c r="X217" s="57">
        <v>0.3</v>
      </c>
    </row>
    <row r="218" spans="1:24" x14ac:dyDescent="0.15">
      <c r="A218" s="160" t="s">
        <v>86</v>
      </c>
      <c r="B218" s="161"/>
      <c r="C218" s="161"/>
      <c r="D218" s="162"/>
      <c r="E218" s="117">
        <v>0</v>
      </c>
      <c r="F218" s="116">
        <f t="shared" si="20"/>
        <v>0</v>
      </c>
      <c r="G218" s="74">
        <v>0.39370078740157477</v>
      </c>
      <c r="H218" s="74">
        <v>0</v>
      </c>
      <c r="I218" s="74">
        <v>0.53763440860215062</v>
      </c>
      <c r="J218" s="37">
        <v>0</v>
      </c>
      <c r="K218" s="37">
        <v>0</v>
      </c>
      <c r="L218" s="37">
        <v>0.3</v>
      </c>
      <c r="M218" s="43">
        <v>0</v>
      </c>
      <c r="N218" s="43">
        <v>0</v>
      </c>
      <c r="O218" s="39">
        <v>0</v>
      </c>
      <c r="P218" s="39">
        <v>0</v>
      </c>
      <c r="Q218" s="39">
        <v>0</v>
      </c>
      <c r="R218" s="39">
        <v>0</v>
      </c>
      <c r="S218" s="39">
        <v>0</v>
      </c>
      <c r="T218" s="39">
        <v>0</v>
      </c>
      <c r="U218" s="39">
        <v>0</v>
      </c>
      <c r="V218" s="39">
        <v>0.3</v>
      </c>
      <c r="W218" s="39">
        <v>0.3</v>
      </c>
      <c r="X218" s="57">
        <v>0</v>
      </c>
    </row>
    <row r="219" spans="1:24" x14ac:dyDescent="0.15">
      <c r="A219" s="35" t="s">
        <v>19</v>
      </c>
      <c r="B219" s="42"/>
      <c r="C219" s="42"/>
      <c r="D219" s="36"/>
      <c r="E219" s="121">
        <v>0</v>
      </c>
      <c r="F219" s="116">
        <f t="shared" si="20"/>
        <v>0</v>
      </c>
      <c r="G219" s="74">
        <v>1.1811023622047243</v>
      </c>
      <c r="H219" s="74">
        <v>0</v>
      </c>
      <c r="I219" s="74">
        <v>1.6129032258064515</v>
      </c>
      <c r="J219" s="37">
        <v>0.6</v>
      </c>
      <c r="K219" s="37">
        <v>1.6</v>
      </c>
      <c r="L219" s="37">
        <v>0.3</v>
      </c>
      <c r="M219" s="43">
        <v>0</v>
      </c>
      <c r="N219" s="43">
        <v>0</v>
      </c>
      <c r="O219" s="39">
        <v>0.3</v>
      </c>
      <c r="P219" s="39">
        <v>0</v>
      </c>
      <c r="Q219" s="39">
        <v>0.3</v>
      </c>
      <c r="R219" s="39">
        <v>0</v>
      </c>
      <c r="S219" s="39">
        <v>0.9</v>
      </c>
      <c r="T219" s="39">
        <v>1.3</v>
      </c>
      <c r="U219" s="39">
        <v>2.4</v>
      </c>
      <c r="V219" s="39">
        <v>1.1000000000000001</v>
      </c>
      <c r="W219" s="39">
        <v>1.6</v>
      </c>
      <c r="X219" s="57">
        <v>2</v>
      </c>
    </row>
    <row r="220" spans="1:24" x14ac:dyDescent="0.15">
      <c r="A220" s="167" t="s">
        <v>4</v>
      </c>
      <c r="B220" s="168"/>
      <c r="C220" s="168"/>
      <c r="D220" s="169"/>
      <c r="E220" s="118">
        <f>SUM(E201:E219)</f>
        <v>232</v>
      </c>
      <c r="F220" s="118">
        <f>SUM(F201:F219)</f>
        <v>100.00000000000001</v>
      </c>
      <c r="G220" s="58">
        <v>100</v>
      </c>
      <c r="H220" s="58">
        <v>100.00000000000001</v>
      </c>
      <c r="I220" s="58">
        <v>99.999999999999986</v>
      </c>
      <c r="J220" s="58">
        <f>SUM(J201:J219)</f>
        <v>100.09999999999997</v>
      </c>
      <c r="K220" s="58">
        <f>SUM(K201:K219)</f>
        <v>100.19999999999999</v>
      </c>
      <c r="L220" s="58">
        <f>SUM(L201:L219)</f>
        <v>99.999999999999986</v>
      </c>
      <c r="M220" s="58">
        <f t="shared" ref="M220:T220" si="21">SUM(M201:M219)</f>
        <v>99.999999999999986</v>
      </c>
      <c r="N220" s="58">
        <f t="shared" si="21"/>
        <v>100.10000000000002</v>
      </c>
      <c r="O220" s="58">
        <f t="shared" si="21"/>
        <v>99.999999999999972</v>
      </c>
      <c r="P220" s="58">
        <f t="shared" si="21"/>
        <v>99.999999999999986</v>
      </c>
      <c r="Q220" s="54">
        <f t="shared" si="21"/>
        <v>100</v>
      </c>
      <c r="R220" s="54">
        <f t="shared" si="21"/>
        <v>99.899999999999977</v>
      </c>
      <c r="S220" s="54">
        <f t="shared" si="21"/>
        <v>99.999999999999986</v>
      </c>
      <c r="T220" s="54">
        <f t="shared" si="21"/>
        <v>100.00000000000001</v>
      </c>
      <c r="U220" s="54">
        <v>100</v>
      </c>
      <c r="V220" s="54">
        <v>100</v>
      </c>
      <c r="W220" s="54">
        <v>100</v>
      </c>
      <c r="X220" s="67">
        <v>100</v>
      </c>
    </row>
    <row r="222" spans="1:24" x14ac:dyDescent="0.15">
      <c r="A222" s="163" t="s">
        <v>109</v>
      </c>
      <c r="B222" s="163"/>
      <c r="C222" s="163"/>
      <c r="D222" s="163"/>
      <c r="E222" s="163"/>
      <c r="F222" s="163"/>
      <c r="G222" s="163"/>
      <c r="H222" s="163"/>
      <c r="I222" s="163"/>
      <c r="J222" s="163"/>
      <c r="K222" s="163"/>
      <c r="L222" s="163"/>
    </row>
    <row r="223" spans="1:24" x14ac:dyDescent="0.15">
      <c r="A223" s="26" t="s">
        <v>186</v>
      </c>
    </row>
    <row r="224" spans="1:24" x14ac:dyDescent="0.15">
      <c r="A224" s="26" t="s">
        <v>193</v>
      </c>
    </row>
  </sheetData>
  <mergeCells count="44">
    <mergeCell ref="A88:B88"/>
    <mergeCell ref="A1:M1"/>
    <mergeCell ref="A10:B10"/>
    <mergeCell ref="A15:B15"/>
    <mergeCell ref="A16:B16"/>
    <mergeCell ref="A17:B17"/>
    <mergeCell ref="A20:B20"/>
    <mergeCell ref="A25:B25"/>
    <mergeCell ref="A41:B41"/>
    <mergeCell ref="A81:E81"/>
    <mergeCell ref="A86:B86"/>
    <mergeCell ref="A87:B87"/>
    <mergeCell ref="A168:E168"/>
    <mergeCell ref="A91:B91"/>
    <mergeCell ref="A92:B92"/>
    <mergeCell ref="A98:C98"/>
    <mergeCell ref="A99:C99"/>
    <mergeCell ref="A100:C100"/>
    <mergeCell ref="A101:C101"/>
    <mergeCell ref="A103:C103"/>
    <mergeCell ref="A108:D108"/>
    <mergeCell ref="A116:C116"/>
    <mergeCell ref="A132:D132"/>
    <mergeCell ref="A140:C140"/>
    <mergeCell ref="A206:C206"/>
    <mergeCell ref="A177:B177"/>
    <mergeCell ref="A179:B179"/>
    <mergeCell ref="A184:B184"/>
    <mergeCell ref="A185:B185"/>
    <mergeCell ref="A188:B188"/>
    <mergeCell ref="A196:B196"/>
    <mergeCell ref="A200:D200"/>
    <mergeCell ref="A202:D202"/>
    <mergeCell ref="A203:D203"/>
    <mergeCell ref="A204:C204"/>
    <mergeCell ref="A205:C205"/>
    <mergeCell ref="A220:D220"/>
    <mergeCell ref="A222:L222"/>
    <mergeCell ref="A209:C209"/>
    <mergeCell ref="A211:C211"/>
    <mergeCell ref="A212:C212"/>
    <mergeCell ref="A216:C216"/>
    <mergeCell ref="A217:C217"/>
    <mergeCell ref="A218:D218"/>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224"/>
  <sheetViews>
    <sheetView workbookViewId="0">
      <selection activeCell="A2" sqref="A2"/>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23" x14ac:dyDescent="0.15">
      <c r="A1" s="159" t="s">
        <v>197</v>
      </c>
      <c r="B1" s="159"/>
      <c r="C1" s="159"/>
      <c r="D1" s="159"/>
      <c r="E1" s="159"/>
      <c r="F1" s="159"/>
      <c r="G1" s="159"/>
      <c r="H1" s="159"/>
      <c r="I1" s="159"/>
      <c r="J1" s="159"/>
      <c r="K1" s="159"/>
      <c r="L1" s="159"/>
      <c r="M1" s="159"/>
    </row>
    <row r="3" spans="1:23" ht="18.75" customHeight="1" x14ac:dyDescent="0.15">
      <c r="A3" s="26" t="s">
        <v>148</v>
      </c>
    </row>
    <row r="4" spans="1:23" x14ac:dyDescent="0.15">
      <c r="A4" s="27"/>
      <c r="B4" s="28"/>
      <c r="C4" s="55" t="s">
        <v>196</v>
      </c>
      <c r="D4" s="55" t="s">
        <v>196</v>
      </c>
      <c r="E4" s="55" t="s">
        <v>194</v>
      </c>
      <c r="F4" s="29" t="s">
        <v>192</v>
      </c>
      <c r="G4" s="29" t="s">
        <v>190</v>
      </c>
      <c r="H4" s="29" t="s">
        <v>188</v>
      </c>
      <c r="I4" s="29" t="s">
        <v>184</v>
      </c>
      <c r="J4" s="29" t="s">
        <v>182</v>
      </c>
      <c r="K4" s="29" t="s">
        <v>180</v>
      </c>
      <c r="L4" s="29" t="s">
        <v>178</v>
      </c>
      <c r="M4" s="29" t="s">
        <v>170</v>
      </c>
      <c r="N4" s="29" t="s">
        <v>168</v>
      </c>
      <c r="O4" s="29" t="s">
        <v>165</v>
      </c>
      <c r="P4" s="29" t="s">
        <v>139</v>
      </c>
      <c r="Q4" s="29" t="s">
        <v>121</v>
      </c>
      <c r="R4" s="29" t="s">
        <v>107</v>
      </c>
      <c r="S4" s="29" t="s">
        <v>99</v>
      </c>
      <c r="T4" s="29" t="s">
        <v>5</v>
      </c>
      <c r="U4" s="29" t="s">
        <v>6</v>
      </c>
      <c r="V4" s="29" t="s">
        <v>7</v>
      </c>
      <c r="W4" s="29" t="s">
        <v>8</v>
      </c>
    </row>
    <row r="5" spans="1:23" x14ac:dyDescent="0.15">
      <c r="A5" s="31"/>
      <c r="B5" s="32"/>
      <c r="C5" s="33" t="s">
        <v>119</v>
      </c>
      <c r="D5" s="33" t="s">
        <v>9</v>
      </c>
      <c r="E5" s="33" t="s">
        <v>9</v>
      </c>
      <c r="F5" s="33" t="s">
        <v>9</v>
      </c>
      <c r="G5" s="33" t="s">
        <v>9</v>
      </c>
      <c r="H5" s="33" t="s">
        <v>9</v>
      </c>
      <c r="I5" s="33" t="s">
        <v>9</v>
      </c>
      <c r="J5" s="33" t="s">
        <v>9</v>
      </c>
      <c r="K5" s="33" t="s">
        <v>9</v>
      </c>
      <c r="L5" s="33" t="s">
        <v>9</v>
      </c>
      <c r="M5" s="33" t="s">
        <v>9</v>
      </c>
      <c r="N5" s="33" t="s">
        <v>9</v>
      </c>
      <c r="O5" s="34" t="s">
        <v>9</v>
      </c>
      <c r="P5" s="34" t="s">
        <v>9</v>
      </c>
      <c r="Q5" s="34" t="s">
        <v>9</v>
      </c>
      <c r="R5" s="34" t="s">
        <v>9</v>
      </c>
      <c r="S5" s="34" t="s">
        <v>9</v>
      </c>
      <c r="T5" s="34" t="s">
        <v>9</v>
      </c>
      <c r="U5" s="34" t="s">
        <v>9</v>
      </c>
      <c r="V5" s="34" t="s">
        <v>9</v>
      </c>
      <c r="W5" s="34" t="s">
        <v>9</v>
      </c>
    </row>
    <row r="6" spans="1:23" x14ac:dyDescent="0.15">
      <c r="A6" s="35" t="s">
        <v>10</v>
      </c>
      <c r="B6" s="36"/>
      <c r="C6">
        <v>52</v>
      </c>
      <c r="D6" s="128">
        <f>$C6/$C$10*100</f>
        <v>18.90909090909091</v>
      </c>
      <c r="E6" s="107">
        <v>20.171673819742487</v>
      </c>
      <c r="F6" s="74">
        <v>24.313725490196077</v>
      </c>
      <c r="G6" s="74">
        <v>18.394648829431436</v>
      </c>
      <c r="H6" s="74">
        <v>38.659793814432994</v>
      </c>
      <c r="I6" s="37">
        <v>18.5</v>
      </c>
      <c r="J6" s="37">
        <v>25.9</v>
      </c>
      <c r="K6" s="37">
        <v>18.399999999999999</v>
      </c>
      <c r="L6" s="43">
        <v>20.3</v>
      </c>
      <c r="M6" s="43">
        <v>22.1</v>
      </c>
      <c r="N6" s="68">
        <v>24.6</v>
      </c>
      <c r="O6" s="39">
        <v>14.9</v>
      </c>
      <c r="P6" s="39">
        <v>22.4</v>
      </c>
      <c r="Q6" s="39">
        <v>33.799999999999997</v>
      </c>
      <c r="R6" s="39">
        <v>19.600000000000001</v>
      </c>
      <c r="S6" s="39">
        <v>29</v>
      </c>
      <c r="T6" s="39">
        <v>27.2</v>
      </c>
      <c r="U6" s="39">
        <v>22.3</v>
      </c>
      <c r="V6" s="39">
        <v>22.9</v>
      </c>
      <c r="W6" s="39">
        <v>18.100000000000001</v>
      </c>
    </row>
    <row r="7" spans="1:23" x14ac:dyDescent="0.15">
      <c r="A7" s="35" t="s">
        <v>140</v>
      </c>
      <c r="B7" s="36"/>
      <c r="C7" s="127">
        <v>59</v>
      </c>
      <c r="D7" s="128">
        <f t="shared" ref="D7:D9" si="0">$C7/$C$10*100</f>
        <v>21.454545454545453</v>
      </c>
      <c r="E7" s="107">
        <v>26.180257510729614</v>
      </c>
      <c r="F7" s="74">
        <v>20.784313725490197</v>
      </c>
      <c r="G7" s="74">
        <v>16.387959866220736</v>
      </c>
      <c r="H7" s="74">
        <v>24.226804123711339</v>
      </c>
      <c r="I7" s="37">
        <v>26.1</v>
      </c>
      <c r="J7" s="37">
        <v>14.3</v>
      </c>
      <c r="K7" s="37">
        <v>28.7</v>
      </c>
      <c r="L7" s="43">
        <v>20.5</v>
      </c>
      <c r="M7" s="43">
        <v>23.6</v>
      </c>
      <c r="N7" s="68">
        <v>24.9</v>
      </c>
      <c r="O7" s="39">
        <v>28.3</v>
      </c>
      <c r="P7" s="39">
        <v>23.3</v>
      </c>
      <c r="Q7" s="39">
        <v>22.2</v>
      </c>
      <c r="R7" s="39">
        <v>28.2</v>
      </c>
      <c r="S7" s="39">
        <v>24</v>
      </c>
      <c r="T7" s="39">
        <v>21.3</v>
      </c>
      <c r="U7" s="39">
        <v>22.3</v>
      </c>
      <c r="V7" s="39">
        <v>25.2</v>
      </c>
      <c r="W7" s="39">
        <v>27.5</v>
      </c>
    </row>
    <row r="8" spans="1:23" x14ac:dyDescent="0.15">
      <c r="A8" s="35" t="s">
        <v>12</v>
      </c>
      <c r="B8" s="36"/>
      <c r="C8" s="127">
        <v>103</v>
      </c>
      <c r="D8" s="128">
        <f t="shared" si="0"/>
        <v>37.45454545454546</v>
      </c>
      <c r="E8" s="107">
        <v>33.047210300429185</v>
      </c>
      <c r="F8" s="74">
        <v>33.725490196078432</v>
      </c>
      <c r="G8" s="74">
        <v>34.448160535117054</v>
      </c>
      <c r="H8" s="74">
        <v>3.0927835051546393</v>
      </c>
      <c r="I8" s="37">
        <v>27.4</v>
      </c>
      <c r="J8" s="37">
        <v>33.299999999999997</v>
      </c>
      <c r="K8" s="37">
        <v>25.9</v>
      </c>
      <c r="L8" s="43">
        <v>30.1</v>
      </c>
      <c r="M8" s="43">
        <v>28.9</v>
      </c>
      <c r="N8" s="68">
        <v>26.2</v>
      </c>
      <c r="O8" s="39">
        <v>24.9</v>
      </c>
      <c r="P8" s="39">
        <v>29.3</v>
      </c>
      <c r="Q8" s="39">
        <v>18.2</v>
      </c>
      <c r="R8" s="39">
        <v>28.5</v>
      </c>
      <c r="S8" s="39">
        <v>26.3</v>
      </c>
      <c r="T8" s="39">
        <v>27.6</v>
      </c>
      <c r="U8" s="39">
        <v>28.1</v>
      </c>
      <c r="V8" s="39">
        <v>30.6</v>
      </c>
      <c r="W8" s="39">
        <v>33.200000000000003</v>
      </c>
    </row>
    <row r="9" spans="1:23" x14ac:dyDescent="0.15">
      <c r="A9" s="35" t="s">
        <v>13</v>
      </c>
      <c r="B9" s="36"/>
      <c r="C9">
        <v>61</v>
      </c>
      <c r="D9" s="128">
        <f t="shared" si="0"/>
        <v>22.181818181818183</v>
      </c>
      <c r="E9" s="107">
        <v>20.600858369098713</v>
      </c>
      <c r="F9" s="74">
        <v>21.176470588235293</v>
      </c>
      <c r="G9" s="74">
        <v>30.76923076923077</v>
      </c>
      <c r="H9" s="74">
        <v>34.020618556701031</v>
      </c>
      <c r="I9" s="37">
        <v>28</v>
      </c>
      <c r="J9" s="37">
        <v>26.5</v>
      </c>
      <c r="K9" s="37">
        <v>27</v>
      </c>
      <c r="L9" s="43">
        <v>29.1</v>
      </c>
      <c r="M9" s="43">
        <v>25.4</v>
      </c>
      <c r="N9" s="68">
        <v>24.3</v>
      </c>
      <c r="O9" s="39">
        <v>31.9</v>
      </c>
      <c r="P9" s="39">
        <v>25</v>
      </c>
      <c r="Q9" s="39">
        <v>25.8</v>
      </c>
      <c r="R9" s="39">
        <v>23.7</v>
      </c>
      <c r="S9" s="39">
        <v>20.7</v>
      </c>
      <c r="T9" s="39">
        <v>23.9</v>
      </c>
      <c r="U9" s="39">
        <v>27.3</v>
      </c>
      <c r="V9" s="39">
        <v>21.3</v>
      </c>
      <c r="W9" s="39">
        <v>21.2</v>
      </c>
    </row>
    <row r="10" spans="1:23" x14ac:dyDescent="0.15">
      <c r="A10" s="167" t="s">
        <v>4</v>
      </c>
      <c r="B10" s="169"/>
      <c r="C10" s="106">
        <f>SUM(C6:C9)</f>
        <v>275</v>
      </c>
      <c r="D10" s="106">
        <f>SUM(D6:D9)</f>
        <v>100</v>
      </c>
      <c r="E10" s="106">
        <v>100</v>
      </c>
      <c r="F10" s="37">
        <v>99.999999999999986</v>
      </c>
      <c r="G10" s="37">
        <v>100</v>
      </c>
      <c r="H10" s="37">
        <v>100</v>
      </c>
      <c r="I10" s="37">
        <f>SUM(I6:I9)</f>
        <v>100</v>
      </c>
      <c r="J10" s="37">
        <f>SUM(J6:J9)</f>
        <v>100</v>
      </c>
      <c r="K10" s="37">
        <f>SUM(K6:K9)</f>
        <v>100</v>
      </c>
      <c r="L10" s="37">
        <f t="shared" ref="L10:Q10" si="1">SUM(L6:L9)</f>
        <v>100</v>
      </c>
      <c r="M10" s="37">
        <f t="shared" si="1"/>
        <v>100</v>
      </c>
      <c r="N10" s="69">
        <f t="shared" si="1"/>
        <v>100</v>
      </c>
      <c r="O10" s="45">
        <f t="shared" si="1"/>
        <v>100</v>
      </c>
      <c r="P10" s="45">
        <f t="shared" si="1"/>
        <v>100</v>
      </c>
      <c r="Q10" s="45">
        <f t="shared" si="1"/>
        <v>100</v>
      </c>
      <c r="R10" s="45">
        <v>100</v>
      </c>
      <c r="S10" s="45">
        <v>100</v>
      </c>
      <c r="T10" s="45">
        <v>100</v>
      </c>
      <c r="U10" s="45">
        <v>100</v>
      </c>
      <c r="V10" s="45">
        <v>100</v>
      </c>
      <c r="W10" s="45">
        <v>100</v>
      </c>
    </row>
    <row r="12" spans="1:23" ht="18.75" customHeight="1" x14ac:dyDescent="0.15">
      <c r="A12" s="26" t="s">
        <v>14</v>
      </c>
    </row>
    <row r="13" spans="1:23" x14ac:dyDescent="0.15">
      <c r="A13" s="27"/>
      <c r="B13" s="28"/>
      <c r="C13" s="55" t="s">
        <v>196</v>
      </c>
      <c r="D13" s="55" t="s">
        <v>196</v>
      </c>
      <c r="E13" s="55" t="s">
        <v>194</v>
      </c>
      <c r="F13" s="29" t="s">
        <v>192</v>
      </c>
      <c r="G13" s="29" t="s">
        <v>190</v>
      </c>
      <c r="H13" s="29" t="s">
        <v>188</v>
      </c>
      <c r="I13" s="29" t="s">
        <v>184</v>
      </c>
      <c r="J13" s="29" t="s">
        <v>182</v>
      </c>
      <c r="K13" s="29" t="s">
        <v>180</v>
      </c>
      <c r="L13" s="29" t="s">
        <v>178</v>
      </c>
      <c r="M13" s="29" t="s">
        <v>170</v>
      </c>
      <c r="N13" s="29" t="s">
        <v>168</v>
      </c>
      <c r="O13" s="29" t="s">
        <v>165</v>
      </c>
      <c r="P13" s="29" t="s">
        <v>139</v>
      </c>
      <c r="Q13" s="29" t="s">
        <v>121</v>
      </c>
      <c r="R13" s="29" t="s">
        <v>107</v>
      </c>
      <c r="S13" s="29" t="s">
        <v>133</v>
      </c>
      <c r="T13" s="29" t="s">
        <v>5</v>
      </c>
      <c r="U13" s="29" t="s">
        <v>6</v>
      </c>
      <c r="V13" s="29" t="s">
        <v>7</v>
      </c>
      <c r="W13" s="29" t="s">
        <v>8</v>
      </c>
    </row>
    <row r="14" spans="1:23" x14ac:dyDescent="0.15">
      <c r="A14" s="31"/>
      <c r="B14" s="32"/>
      <c r="C14" s="33" t="s">
        <v>119</v>
      </c>
      <c r="D14" s="33" t="s">
        <v>9</v>
      </c>
      <c r="E14" s="33" t="s">
        <v>9</v>
      </c>
      <c r="F14" s="33" t="s">
        <v>9</v>
      </c>
      <c r="G14" s="33" t="s">
        <v>9</v>
      </c>
      <c r="H14" s="33" t="s">
        <v>9</v>
      </c>
      <c r="I14" s="33" t="s">
        <v>9</v>
      </c>
      <c r="J14" s="33" t="s">
        <v>9</v>
      </c>
      <c r="K14" s="33" t="s">
        <v>9</v>
      </c>
      <c r="L14" s="33" t="s">
        <v>9</v>
      </c>
      <c r="M14" s="33" t="s">
        <v>9</v>
      </c>
      <c r="N14" s="33" t="s">
        <v>9</v>
      </c>
      <c r="O14" s="34" t="s">
        <v>9</v>
      </c>
      <c r="P14" s="34" t="s">
        <v>9</v>
      </c>
      <c r="Q14" s="34" t="s">
        <v>9</v>
      </c>
      <c r="R14" s="34" t="s">
        <v>9</v>
      </c>
      <c r="S14" s="34" t="s">
        <v>9</v>
      </c>
      <c r="T14" s="34" t="s">
        <v>9</v>
      </c>
      <c r="U14" s="34" t="s">
        <v>9</v>
      </c>
      <c r="V14" s="34" t="s">
        <v>9</v>
      </c>
      <c r="W14" s="34" t="s">
        <v>9</v>
      </c>
    </row>
    <row r="15" spans="1:23" x14ac:dyDescent="0.15">
      <c r="A15" s="160" t="s">
        <v>15</v>
      </c>
      <c r="B15" s="162"/>
      <c r="C15" s="13">
        <v>125</v>
      </c>
      <c r="D15" s="109">
        <f>$C15/$C$20*100</f>
        <v>45.787545787545788</v>
      </c>
      <c r="E15" s="109">
        <v>45.652173913043477</v>
      </c>
      <c r="F15" s="74">
        <v>42.352941176470587</v>
      </c>
      <c r="G15" s="74">
        <v>44.630872483221481</v>
      </c>
      <c r="H15" s="74">
        <v>52.212389380530979</v>
      </c>
      <c r="I15" s="37">
        <v>40.1</v>
      </c>
      <c r="J15" s="37">
        <v>39.4</v>
      </c>
      <c r="K15" s="37">
        <v>37.9</v>
      </c>
      <c r="L15" s="43">
        <v>39.700000000000003</v>
      </c>
      <c r="M15" s="43">
        <v>39.799999999999997</v>
      </c>
      <c r="N15" s="39">
        <v>43</v>
      </c>
      <c r="O15" s="43">
        <v>39.299999999999997</v>
      </c>
      <c r="P15" s="43">
        <v>41.2</v>
      </c>
      <c r="Q15" s="43">
        <v>43.1</v>
      </c>
      <c r="R15" s="43">
        <v>41.6</v>
      </c>
      <c r="S15" s="43">
        <v>36.700000000000003</v>
      </c>
      <c r="T15" s="43">
        <v>33.9</v>
      </c>
      <c r="U15" s="43">
        <v>35.799999999999997</v>
      </c>
      <c r="V15" s="43">
        <v>35.200000000000003</v>
      </c>
      <c r="W15" s="43">
        <v>35.700000000000003</v>
      </c>
    </row>
    <row r="16" spans="1:23" x14ac:dyDescent="0.15">
      <c r="A16" s="160" t="s">
        <v>16</v>
      </c>
      <c r="B16" s="162"/>
      <c r="C16" s="13">
        <v>69</v>
      </c>
      <c r="D16" s="109">
        <f t="shared" ref="D16:D19" si="2">$C16/$C$20*100</f>
        <v>25.274725274725274</v>
      </c>
      <c r="E16" s="109">
        <v>27.826086956521738</v>
      </c>
      <c r="F16" s="74">
        <v>31.764705882352938</v>
      </c>
      <c r="G16" s="74">
        <v>27.181208053691275</v>
      </c>
      <c r="H16" s="74">
        <v>33.185840707964601</v>
      </c>
      <c r="I16" s="37">
        <v>35</v>
      </c>
      <c r="J16" s="37">
        <v>34.5</v>
      </c>
      <c r="K16" s="37">
        <v>32.6</v>
      </c>
      <c r="L16" s="43">
        <v>26</v>
      </c>
      <c r="M16" s="43">
        <v>28.7</v>
      </c>
      <c r="N16" s="39">
        <v>31.4</v>
      </c>
      <c r="O16" s="43">
        <v>32.200000000000003</v>
      </c>
      <c r="P16" s="43">
        <v>28.5</v>
      </c>
      <c r="Q16" s="43">
        <v>25.2</v>
      </c>
      <c r="R16" s="43">
        <v>28.4</v>
      </c>
      <c r="S16" s="43">
        <v>37.4</v>
      </c>
      <c r="T16" s="43">
        <v>35.9</v>
      </c>
      <c r="U16" s="43">
        <v>33.1</v>
      </c>
      <c r="V16" s="43">
        <v>32.5</v>
      </c>
      <c r="W16" s="43">
        <v>28.9</v>
      </c>
    </row>
    <row r="17" spans="1:26" x14ac:dyDescent="0.15">
      <c r="A17" s="160" t="s">
        <v>17</v>
      </c>
      <c r="B17" s="162"/>
      <c r="C17" s="13">
        <v>57</v>
      </c>
      <c r="D17" s="109">
        <f t="shared" si="2"/>
        <v>20.87912087912088</v>
      </c>
      <c r="E17" s="109">
        <v>16.956521739130434</v>
      </c>
      <c r="F17" s="74">
        <v>17.647058823529413</v>
      </c>
      <c r="G17" s="74">
        <v>18.120805369127517</v>
      </c>
      <c r="H17" s="74">
        <v>0.88495575221238942</v>
      </c>
      <c r="I17" s="37">
        <v>17.899999999999999</v>
      </c>
      <c r="J17" s="37">
        <v>17.5</v>
      </c>
      <c r="K17" s="37">
        <v>18.600000000000001</v>
      </c>
      <c r="L17" s="43">
        <v>24.4</v>
      </c>
      <c r="M17" s="43">
        <v>20.8</v>
      </c>
      <c r="N17" s="39">
        <v>18.3</v>
      </c>
      <c r="O17" s="43">
        <v>19.899999999999999</v>
      </c>
      <c r="P17" s="43">
        <v>21.3</v>
      </c>
      <c r="Q17" s="43">
        <v>20</v>
      </c>
      <c r="R17" s="43">
        <v>19.5</v>
      </c>
      <c r="S17" s="43">
        <v>18.899999999999999</v>
      </c>
      <c r="T17" s="43">
        <v>20.100000000000001</v>
      </c>
      <c r="U17" s="43">
        <v>23.1</v>
      </c>
      <c r="V17" s="43">
        <v>20.9</v>
      </c>
      <c r="W17" s="43">
        <v>23.3</v>
      </c>
    </row>
    <row r="18" spans="1:26" x14ac:dyDescent="0.15">
      <c r="A18" s="35" t="s">
        <v>18</v>
      </c>
      <c r="B18" s="36"/>
      <c r="C18" s="13">
        <v>21</v>
      </c>
      <c r="D18" s="109">
        <f t="shared" si="2"/>
        <v>7.6923076923076925</v>
      </c>
      <c r="E18" s="109">
        <v>7.8260869565217401</v>
      </c>
      <c r="F18" s="74">
        <v>7.4509803921568629</v>
      </c>
      <c r="G18" s="74">
        <v>9.0604026845637584</v>
      </c>
      <c r="H18" s="74">
        <v>11.504424778761061</v>
      </c>
      <c r="I18" s="37">
        <v>6.4</v>
      </c>
      <c r="J18" s="37">
        <v>7.9</v>
      </c>
      <c r="K18" s="37">
        <v>10.9</v>
      </c>
      <c r="L18" s="43">
        <v>9.4</v>
      </c>
      <c r="M18" s="43">
        <v>10.4</v>
      </c>
      <c r="N18" s="39">
        <v>6.7</v>
      </c>
      <c r="O18" s="43">
        <v>8</v>
      </c>
      <c r="P18" s="43">
        <v>8.1</v>
      </c>
      <c r="Q18" s="43">
        <v>11.1</v>
      </c>
      <c r="R18" s="43">
        <v>9.9</v>
      </c>
      <c r="S18" s="43">
        <v>6.3</v>
      </c>
      <c r="T18" s="43">
        <v>8.4</v>
      </c>
      <c r="U18" s="43">
        <v>7.7</v>
      </c>
      <c r="V18" s="43">
        <v>10.9</v>
      </c>
      <c r="W18" s="43">
        <v>11.6</v>
      </c>
    </row>
    <row r="19" spans="1:26" x14ac:dyDescent="0.15">
      <c r="A19" s="35" t="s">
        <v>19</v>
      </c>
      <c r="B19" s="36"/>
      <c r="C19" s="13">
        <v>1</v>
      </c>
      <c r="D19" s="109">
        <f t="shared" si="2"/>
        <v>0.36630036630036628</v>
      </c>
      <c r="E19" s="109">
        <v>1.7391304347826086</v>
      </c>
      <c r="F19" s="74">
        <v>0.78431372549019607</v>
      </c>
      <c r="G19" s="74">
        <v>1.006711409395973</v>
      </c>
      <c r="H19" s="74">
        <v>2.2123893805309733</v>
      </c>
      <c r="I19" s="37">
        <v>0.6</v>
      </c>
      <c r="J19" s="37">
        <v>0.7</v>
      </c>
      <c r="K19" s="37">
        <v>0</v>
      </c>
      <c r="L19" s="43">
        <v>0.5</v>
      </c>
      <c r="M19" s="43">
        <v>0.3</v>
      </c>
      <c r="N19" s="39">
        <v>0.6</v>
      </c>
      <c r="O19" s="43">
        <v>0.6</v>
      </c>
      <c r="P19" s="43">
        <v>0.9</v>
      </c>
      <c r="Q19" s="43">
        <v>0.6</v>
      </c>
      <c r="R19" s="43">
        <v>0.6</v>
      </c>
      <c r="S19" s="43">
        <v>0.7</v>
      </c>
      <c r="T19" s="43">
        <v>1.7</v>
      </c>
      <c r="U19" s="43">
        <v>0.3</v>
      </c>
      <c r="V19" s="43">
        <v>0.5</v>
      </c>
      <c r="W19" s="43">
        <v>0.5</v>
      </c>
    </row>
    <row r="20" spans="1:26" x14ac:dyDescent="0.15">
      <c r="A20" s="167" t="s">
        <v>4</v>
      </c>
      <c r="B20" s="169"/>
      <c r="C20" s="129">
        <f>SUM(C15:C19)</f>
        <v>273</v>
      </c>
      <c r="D20" s="110">
        <f>SUM(D15:D19)</f>
        <v>100</v>
      </c>
      <c r="E20" s="110">
        <v>100</v>
      </c>
      <c r="F20" s="37">
        <v>99.999999999999986</v>
      </c>
      <c r="G20" s="37">
        <v>100</v>
      </c>
      <c r="H20" s="37">
        <v>100.00000000000001</v>
      </c>
      <c r="I20" s="37">
        <f>SUM(I15:I19)</f>
        <v>100</v>
      </c>
      <c r="J20" s="37">
        <f>SUM(J15:J19)</f>
        <v>100.00000000000001</v>
      </c>
      <c r="K20" s="37">
        <f>SUM(K15:K19)</f>
        <v>100</v>
      </c>
      <c r="L20" s="43">
        <f t="shared" ref="L20:R20" si="3">SUM(L15:L19)</f>
        <v>100</v>
      </c>
      <c r="M20" s="43">
        <f t="shared" si="3"/>
        <v>100</v>
      </c>
      <c r="N20" s="68">
        <f t="shared" si="3"/>
        <v>100</v>
      </c>
      <c r="O20" s="37">
        <f t="shared" si="3"/>
        <v>100</v>
      </c>
      <c r="P20" s="37">
        <f t="shared" si="3"/>
        <v>100</v>
      </c>
      <c r="Q20" s="37">
        <f t="shared" si="3"/>
        <v>99.999999999999986</v>
      </c>
      <c r="R20" s="37">
        <f t="shared" si="3"/>
        <v>100</v>
      </c>
      <c r="S20" s="37">
        <v>100</v>
      </c>
      <c r="T20" s="37">
        <v>100</v>
      </c>
      <c r="U20" s="37">
        <v>100</v>
      </c>
      <c r="V20" s="37">
        <v>100</v>
      </c>
      <c r="W20" s="37">
        <v>100</v>
      </c>
    </row>
    <row r="22" spans="1:26" ht="18.75" customHeight="1" x14ac:dyDescent="0.15">
      <c r="A22" s="26" t="s">
        <v>20</v>
      </c>
    </row>
    <row r="23" spans="1:26" x14ac:dyDescent="0.15">
      <c r="A23" s="27"/>
      <c r="B23" s="40"/>
      <c r="C23" s="40"/>
      <c r="D23" s="40"/>
      <c r="E23" s="28"/>
      <c r="F23" s="134" t="s">
        <v>196</v>
      </c>
      <c r="G23" s="29" t="s">
        <v>196</v>
      </c>
      <c r="H23" s="55" t="s">
        <v>194</v>
      </c>
      <c r="I23" s="29" t="s">
        <v>192</v>
      </c>
      <c r="J23" s="29" t="s">
        <v>190</v>
      </c>
      <c r="K23" s="29" t="s">
        <v>188</v>
      </c>
      <c r="L23" s="29" t="s">
        <v>184</v>
      </c>
      <c r="M23" s="29" t="s">
        <v>182</v>
      </c>
      <c r="N23" s="29" t="s">
        <v>180</v>
      </c>
      <c r="O23" s="29" t="s">
        <v>178</v>
      </c>
      <c r="P23" s="29" t="s">
        <v>170</v>
      </c>
      <c r="Q23" s="29" t="s">
        <v>168</v>
      </c>
      <c r="R23" s="29" t="s">
        <v>165</v>
      </c>
      <c r="S23" s="29" t="s">
        <v>139</v>
      </c>
      <c r="T23" s="29" t="s">
        <v>121</v>
      </c>
      <c r="U23" s="29" t="s">
        <v>107</v>
      </c>
      <c r="V23" s="29" t="s">
        <v>99</v>
      </c>
      <c r="W23" s="29" t="s">
        <v>5</v>
      </c>
      <c r="X23" s="29" t="s">
        <v>6</v>
      </c>
      <c r="Y23" s="29" t="s">
        <v>7</v>
      </c>
      <c r="Z23" s="29" t="s">
        <v>8</v>
      </c>
    </row>
    <row r="24" spans="1:26" x14ac:dyDescent="0.15">
      <c r="A24" s="31"/>
      <c r="B24" s="41"/>
      <c r="C24" s="41"/>
      <c r="D24" s="41"/>
      <c r="E24" s="32"/>
      <c r="F24" s="135" t="s">
        <v>119</v>
      </c>
      <c r="G24" s="33" t="s">
        <v>9</v>
      </c>
      <c r="H24" s="33" t="s">
        <v>9</v>
      </c>
      <c r="I24" s="33" t="s">
        <v>9</v>
      </c>
      <c r="J24" s="33" t="s">
        <v>9</v>
      </c>
      <c r="K24" s="33" t="s">
        <v>9</v>
      </c>
      <c r="L24" s="33" t="s">
        <v>9</v>
      </c>
      <c r="M24" s="33" t="s">
        <v>9</v>
      </c>
      <c r="N24" s="33" t="s">
        <v>9</v>
      </c>
      <c r="O24" s="33" t="s">
        <v>9</v>
      </c>
      <c r="P24" s="33" t="s">
        <v>9</v>
      </c>
      <c r="Q24" s="33" t="s">
        <v>9</v>
      </c>
      <c r="R24" s="34" t="s">
        <v>9</v>
      </c>
      <c r="S24" s="34" t="s">
        <v>9</v>
      </c>
      <c r="T24" s="34" t="s">
        <v>9</v>
      </c>
      <c r="U24" s="34" t="s">
        <v>9</v>
      </c>
      <c r="V24" s="34" t="s">
        <v>9</v>
      </c>
      <c r="W24" s="34" t="s">
        <v>9</v>
      </c>
      <c r="X24" s="34" t="s">
        <v>9</v>
      </c>
      <c r="Y24" s="34" t="s">
        <v>9</v>
      </c>
      <c r="Z24" s="34" t="s">
        <v>9</v>
      </c>
    </row>
    <row r="25" spans="1:26" x14ac:dyDescent="0.15">
      <c r="A25" s="172" t="s">
        <v>21</v>
      </c>
      <c r="B25" s="173"/>
      <c r="C25" s="40"/>
      <c r="D25" s="40"/>
      <c r="E25" s="28">
        <v>1</v>
      </c>
      <c r="F25">
        <v>19</v>
      </c>
      <c r="G25" s="78">
        <f>$F25/$F$81*100</f>
        <v>2.2592152199762188</v>
      </c>
      <c r="H25" s="111">
        <v>0.69444444444444442</v>
      </c>
      <c r="I25" s="78">
        <v>2.8947368421052633</v>
      </c>
      <c r="J25" s="78"/>
      <c r="K25" s="78"/>
      <c r="L25" s="51"/>
      <c r="M25" s="51"/>
      <c r="N25" s="51"/>
      <c r="O25" s="79"/>
      <c r="P25" s="79"/>
      <c r="Q25" s="79"/>
      <c r="R25" s="80"/>
      <c r="S25" s="80"/>
      <c r="T25" s="80"/>
      <c r="U25" s="80"/>
      <c r="V25" s="80"/>
      <c r="W25" s="80"/>
      <c r="X25" s="80"/>
      <c r="Y25" s="80"/>
      <c r="Z25" s="80"/>
    </row>
    <row r="26" spans="1:26" x14ac:dyDescent="0.15">
      <c r="A26" s="81"/>
      <c r="B26" s="82"/>
      <c r="C26" s="47"/>
      <c r="D26" s="47"/>
      <c r="E26" s="48">
        <v>2</v>
      </c>
      <c r="F26">
        <v>28</v>
      </c>
      <c r="G26" s="83">
        <f t="shared" ref="G26:G80" si="4">$F26/$F$81*100</f>
        <v>3.329369797859691</v>
      </c>
      <c r="H26" s="112">
        <v>3.4722222222222223</v>
      </c>
      <c r="I26" s="83">
        <v>3.2894736842105261</v>
      </c>
      <c r="J26" s="83"/>
      <c r="K26" s="83"/>
      <c r="L26" s="49"/>
      <c r="M26" s="49"/>
      <c r="N26" s="49"/>
      <c r="O26" s="50"/>
      <c r="P26" s="50"/>
      <c r="Q26" s="50"/>
      <c r="R26" s="66"/>
      <c r="S26" s="66"/>
      <c r="T26" s="66"/>
      <c r="U26" s="66"/>
      <c r="V26" s="66"/>
      <c r="W26" s="66"/>
      <c r="X26" s="66"/>
      <c r="Y26" s="66"/>
      <c r="Z26" s="66"/>
    </row>
    <row r="27" spans="1:26" x14ac:dyDescent="0.15">
      <c r="A27" s="81"/>
      <c r="B27" s="82"/>
      <c r="C27" s="47"/>
      <c r="D27" s="47"/>
      <c r="E27" s="48">
        <v>3</v>
      </c>
      <c r="F27">
        <v>36</v>
      </c>
      <c r="G27" s="83">
        <f t="shared" si="4"/>
        <v>4.2806183115338881</v>
      </c>
      <c r="H27" s="112">
        <v>3.8888888888888888</v>
      </c>
      <c r="I27" s="83">
        <v>4.6052631578947363</v>
      </c>
      <c r="J27" s="83"/>
      <c r="K27" s="83"/>
      <c r="L27" s="49"/>
      <c r="M27" s="49"/>
      <c r="N27" s="49"/>
      <c r="O27" s="50"/>
      <c r="P27" s="50"/>
      <c r="Q27" s="50"/>
      <c r="R27" s="66"/>
      <c r="S27" s="66"/>
      <c r="T27" s="66"/>
      <c r="U27" s="66"/>
      <c r="V27" s="66"/>
      <c r="W27" s="66"/>
      <c r="X27" s="66"/>
      <c r="Y27" s="66"/>
      <c r="Z27" s="66"/>
    </row>
    <row r="28" spans="1:26" x14ac:dyDescent="0.15">
      <c r="A28" s="84"/>
      <c r="B28" s="85"/>
      <c r="C28" s="41"/>
      <c r="D28" s="41"/>
      <c r="E28" s="56" t="s">
        <v>4</v>
      </c>
      <c r="F28" s="136">
        <f>SUM(F25:F27)</f>
        <v>83</v>
      </c>
      <c r="G28" s="137">
        <f t="shared" si="4"/>
        <v>9.8692033293697978</v>
      </c>
      <c r="H28" s="113">
        <v>8.0555555555555554</v>
      </c>
      <c r="I28" s="86">
        <v>10.789473684210527</v>
      </c>
      <c r="J28" s="86">
        <v>8.133971291866029</v>
      </c>
      <c r="K28" s="86">
        <v>11.891891891891893</v>
      </c>
      <c r="L28" s="46">
        <v>5.9</v>
      </c>
      <c r="M28" s="46">
        <v>6.2</v>
      </c>
      <c r="N28" s="46">
        <v>7.8</v>
      </c>
      <c r="O28" s="87">
        <v>9.3000000000000007</v>
      </c>
      <c r="P28" s="87">
        <v>7.4</v>
      </c>
      <c r="Q28" s="87">
        <v>7.8</v>
      </c>
      <c r="R28" s="88">
        <v>5.2</v>
      </c>
      <c r="S28" s="88">
        <v>5.9</v>
      </c>
      <c r="T28" s="88">
        <v>7.4</v>
      </c>
      <c r="U28" s="88">
        <v>7</v>
      </c>
      <c r="V28" s="88">
        <v>8.8000000000000007</v>
      </c>
      <c r="W28" s="88">
        <v>7.5</v>
      </c>
      <c r="X28" s="88">
        <v>4</v>
      </c>
      <c r="Y28" s="88">
        <v>7.8</v>
      </c>
      <c r="Z28" s="88">
        <v>9.4</v>
      </c>
    </row>
    <row r="29" spans="1:26" x14ac:dyDescent="0.15">
      <c r="A29" s="89" t="s">
        <v>22</v>
      </c>
      <c r="B29" s="40"/>
      <c r="C29" s="40"/>
      <c r="D29" s="40"/>
      <c r="E29" s="28">
        <v>1</v>
      </c>
      <c r="F29">
        <v>4</v>
      </c>
      <c r="G29" s="78">
        <f t="shared" si="4"/>
        <v>0.47562425683709864</v>
      </c>
      <c r="H29" s="111">
        <v>0.83333333333333337</v>
      </c>
      <c r="I29" s="78">
        <v>0.39473684210526316</v>
      </c>
      <c r="J29" s="78"/>
      <c r="K29" s="78"/>
      <c r="L29" s="51"/>
      <c r="M29" s="51"/>
      <c r="N29" s="51"/>
      <c r="O29" s="79"/>
      <c r="P29" s="79"/>
      <c r="Q29" s="79"/>
      <c r="R29" s="80"/>
      <c r="S29" s="80"/>
      <c r="T29" s="80"/>
      <c r="U29" s="80"/>
      <c r="V29" s="80"/>
      <c r="W29" s="80"/>
      <c r="X29" s="80"/>
      <c r="Y29" s="80"/>
      <c r="Z29" s="80"/>
    </row>
    <row r="30" spans="1:26" x14ac:dyDescent="0.15">
      <c r="A30" s="81"/>
      <c r="B30" s="82"/>
      <c r="C30" s="47"/>
      <c r="D30" s="47"/>
      <c r="E30" s="48">
        <v>2</v>
      </c>
      <c r="F30">
        <v>17</v>
      </c>
      <c r="G30" s="83">
        <f t="shared" si="4"/>
        <v>2.0214030915576697</v>
      </c>
      <c r="H30" s="112">
        <v>2.083333333333333</v>
      </c>
      <c r="I30" s="83">
        <v>3.2894736842105261</v>
      </c>
      <c r="J30" s="83"/>
      <c r="K30" s="83"/>
      <c r="L30" s="49"/>
      <c r="M30" s="49"/>
      <c r="N30" s="49"/>
      <c r="O30" s="50"/>
      <c r="P30" s="50"/>
      <c r="Q30" s="50"/>
      <c r="R30" s="66"/>
      <c r="S30" s="66"/>
      <c r="T30" s="66"/>
      <c r="U30" s="66"/>
      <c r="V30" s="66"/>
      <c r="W30" s="66"/>
      <c r="X30" s="66"/>
      <c r="Y30" s="66"/>
      <c r="Z30" s="66"/>
    </row>
    <row r="31" spans="1:26" x14ac:dyDescent="0.15">
      <c r="A31" s="81"/>
      <c r="B31" s="82"/>
      <c r="C31" s="47"/>
      <c r="D31" s="47"/>
      <c r="E31" s="48">
        <v>3</v>
      </c>
      <c r="F31">
        <v>20</v>
      </c>
      <c r="G31" s="83">
        <f t="shared" si="4"/>
        <v>2.3781212841854935</v>
      </c>
      <c r="H31" s="112">
        <v>1.5277777777777777</v>
      </c>
      <c r="I31" s="83">
        <v>1.4473684210526316</v>
      </c>
      <c r="J31" s="83"/>
      <c r="K31" s="83"/>
      <c r="L31" s="49"/>
      <c r="M31" s="49"/>
      <c r="N31" s="49"/>
      <c r="O31" s="50"/>
      <c r="P31" s="50"/>
      <c r="Q31" s="50"/>
      <c r="R31" s="66"/>
      <c r="S31" s="66"/>
      <c r="T31" s="66"/>
      <c r="U31" s="66"/>
      <c r="V31" s="66"/>
      <c r="W31" s="66"/>
      <c r="X31" s="66"/>
      <c r="Y31" s="66"/>
      <c r="Z31" s="66"/>
    </row>
    <row r="32" spans="1:26" x14ac:dyDescent="0.15">
      <c r="A32" s="84"/>
      <c r="B32" s="85"/>
      <c r="C32" s="41"/>
      <c r="D32" s="41"/>
      <c r="E32" s="56" t="s">
        <v>4</v>
      </c>
      <c r="F32" s="136">
        <f>SUM(F29:F31)</f>
        <v>41</v>
      </c>
      <c r="G32" s="137">
        <f t="shared" si="4"/>
        <v>4.8751486325802613</v>
      </c>
      <c r="H32" s="113">
        <v>4.4444444444444446</v>
      </c>
      <c r="I32" s="86">
        <v>5.1315789473684212</v>
      </c>
      <c r="J32" s="86">
        <v>3.3492822966507179</v>
      </c>
      <c r="K32" s="86">
        <v>4.3243243243243246</v>
      </c>
      <c r="L32" s="46">
        <v>2.8</v>
      </c>
      <c r="M32" s="46">
        <v>2.8</v>
      </c>
      <c r="N32" s="46">
        <v>4.5999999999999996</v>
      </c>
      <c r="O32" s="87">
        <v>2.1</v>
      </c>
      <c r="P32" s="87">
        <v>3.2</v>
      </c>
      <c r="Q32" s="87">
        <v>4.5999999999999996</v>
      </c>
      <c r="R32" s="88">
        <v>2.4</v>
      </c>
      <c r="S32" s="88">
        <v>4</v>
      </c>
      <c r="T32" s="88">
        <v>2.1</v>
      </c>
      <c r="U32" s="88">
        <v>2.2999999999999998</v>
      </c>
      <c r="V32" s="88">
        <v>1.7</v>
      </c>
      <c r="W32" s="88">
        <v>2.8</v>
      </c>
      <c r="X32" s="88">
        <v>3.7</v>
      </c>
      <c r="Y32" s="88">
        <v>4.3</v>
      </c>
      <c r="Z32" s="88">
        <v>3.3</v>
      </c>
    </row>
    <row r="33" spans="1:26" x14ac:dyDescent="0.15">
      <c r="A33" s="89" t="s">
        <v>23</v>
      </c>
      <c r="B33" s="40"/>
      <c r="C33" s="40"/>
      <c r="D33" s="40"/>
      <c r="E33" s="28">
        <v>1</v>
      </c>
      <c r="F33">
        <v>141</v>
      </c>
      <c r="G33" s="78">
        <f t="shared" si="4"/>
        <v>16.765755053507728</v>
      </c>
      <c r="H33" s="111">
        <v>17.222222222222221</v>
      </c>
      <c r="I33" s="78">
        <v>18.289473684210527</v>
      </c>
      <c r="J33" s="78"/>
      <c r="K33" s="78"/>
      <c r="L33" s="51"/>
      <c r="M33" s="51"/>
      <c r="N33" s="51"/>
      <c r="O33" s="79"/>
      <c r="P33" s="79"/>
      <c r="Q33" s="79"/>
      <c r="R33" s="80"/>
      <c r="S33" s="80"/>
      <c r="T33" s="80"/>
      <c r="U33" s="80"/>
      <c r="V33" s="80"/>
      <c r="W33" s="80"/>
      <c r="X33" s="80"/>
      <c r="Y33" s="80"/>
      <c r="Z33" s="80"/>
    </row>
    <row r="34" spans="1:26" x14ac:dyDescent="0.15">
      <c r="A34" s="81"/>
      <c r="B34" s="82"/>
      <c r="C34" s="47"/>
      <c r="D34" s="47"/>
      <c r="E34" s="48">
        <v>2</v>
      </c>
      <c r="F34">
        <v>53</v>
      </c>
      <c r="G34" s="83">
        <f t="shared" si="4"/>
        <v>6.3020214030915582</v>
      </c>
      <c r="H34" s="112">
        <v>4.3055555555555554</v>
      </c>
      <c r="I34" s="83">
        <v>3.5526315789473681</v>
      </c>
      <c r="J34" s="83"/>
      <c r="K34" s="83"/>
      <c r="L34" s="49"/>
      <c r="M34" s="49"/>
      <c r="N34" s="49"/>
      <c r="O34" s="50"/>
      <c r="P34" s="50"/>
      <c r="Q34" s="50"/>
      <c r="R34" s="66"/>
      <c r="S34" s="66"/>
      <c r="T34" s="66"/>
      <c r="U34" s="66"/>
      <c r="V34" s="66"/>
      <c r="W34" s="66"/>
      <c r="X34" s="66"/>
      <c r="Y34" s="66"/>
      <c r="Z34" s="66"/>
    </row>
    <row r="35" spans="1:26" x14ac:dyDescent="0.15">
      <c r="A35" s="81"/>
      <c r="B35" s="82"/>
      <c r="C35" s="47"/>
      <c r="D35" s="47"/>
      <c r="E35" s="48">
        <v>3</v>
      </c>
      <c r="F35">
        <v>19</v>
      </c>
      <c r="G35" s="83">
        <f t="shared" si="4"/>
        <v>2.2592152199762188</v>
      </c>
      <c r="H35" s="112">
        <v>2.7777777777777777</v>
      </c>
      <c r="I35" s="83">
        <v>1.9736842105263157</v>
      </c>
      <c r="J35" s="83"/>
      <c r="K35" s="83"/>
      <c r="L35" s="49"/>
      <c r="M35" s="49"/>
      <c r="N35" s="49"/>
      <c r="O35" s="50"/>
      <c r="P35" s="50"/>
      <c r="Q35" s="50"/>
      <c r="R35" s="66"/>
      <c r="S35" s="66"/>
      <c r="T35" s="66"/>
      <c r="U35" s="66"/>
      <c r="V35" s="66"/>
      <c r="W35" s="66"/>
      <c r="X35" s="66"/>
      <c r="Y35" s="66"/>
      <c r="Z35" s="66"/>
    </row>
    <row r="36" spans="1:26" x14ac:dyDescent="0.15">
      <c r="A36" s="84"/>
      <c r="B36" s="85"/>
      <c r="C36" s="41"/>
      <c r="D36" s="41"/>
      <c r="E36" s="56" t="s">
        <v>4</v>
      </c>
      <c r="F36" s="136">
        <f>SUM(F33:F35)</f>
        <v>213</v>
      </c>
      <c r="G36" s="137">
        <f t="shared" si="4"/>
        <v>25.326991676575506</v>
      </c>
      <c r="H36" s="113">
        <v>24.305555555555554</v>
      </c>
      <c r="I36" s="86">
        <v>23.815789473684209</v>
      </c>
      <c r="J36" s="86">
        <v>27.591706539074963</v>
      </c>
      <c r="K36" s="86">
        <v>3.2432432432432434</v>
      </c>
      <c r="L36" s="46">
        <v>42.5</v>
      </c>
      <c r="M36" s="46">
        <v>36.1</v>
      </c>
      <c r="N36" s="46">
        <v>44.1</v>
      </c>
      <c r="O36" s="87">
        <v>40.1</v>
      </c>
      <c r="P36" s="87">
        <v>36.9</v>
      </c>
      <c r="Q36" s="87">
        <v>38.6</v>
      </c>
      <c r="R36" s="88">
        <v>47.4</v>
      </c>
      <c r="S36" s="88">
        <v>43.1</v>
      </c>
      <c r="T36" s="88">
        <v>34.5</v>
      </c>
      <c r="U36" s="88">
        <v>40.1</v>
      </c>
      <c r="V36" s="88">
        <v>35.700000000000003</v>
      </c>
      <c r="W36" s="88">
        <v>40.299999999999997</v>
      </c>
      <c r="X36" s="88">
        <v>35.6</v>
      </c>
      <c r="Y36" s="88">
        <v>37.6</v>
      </c>
      <c r="Z36" s="88">
        <v>33.4</v>
      </c>
    </row>
    <row r="37" spans="1:26" x14ac:dyDescent="0.15">
      <c r="A37" s="89" t="s">
        <v>24</v>
      </c>
      <c r="B37" s="40"/>
      <c r="C37" s="40"/>
      <c r="D37" s="40"/>
      <c r="E37" s="28">
        <v>1</v>
      </c>
      <c r="F37">
        <v>24</v>
      </c>
      <c r="G37" s="78">
        <f t="shared" si="4"/>
        <v>2.853745541022592</v>
      </c>
      <c r="H37" s="111">
        <v>2.2222222222222223</v>
      </c>
      <c r="I37" s="78">
        <v>2.1052631578947367</v>
      </c>
      <c r="J37" s="78"/>
      <c r="K37" s="78"/>
      <c r="L37" s="51"/>
      <c r="M37" s="51"/>
      <c r="N37" s="51"/>
      <c r="O37" s="79"/>
      <c r="P37" s="79"/>
      <c r="Q37" s="79"/>
      <c r="R37" s="80"/>
      <c r="S37" s="80"/>
      <c r="T37" s="80"/>
      <c r="U37" s="80"/>
      <c r="V37" s="80"/>
      <c r="W37" s="80"/>
      <c r="X37" s="80"/>
      <c r="Y37" s="80"/>
      <c r="Z37" s="80"/>
    </row>
    <row r="38" spans="1:26" x14ac:dyDescent="0.15">
      <c r="A38" s="81"/>
      <c r="B38" s="82"/>
      <c r="C38" s="47"/>
      <c r="D38" s="47"/>
      <c r="E38" s="48">
        <v>2</v>
      </c>
      <c r="F38">
        <v>23</v>
      </c>
      <c r="G38" s="83">
        <f t="shared" si="4"/>
        <v>2.7348394768133173</v>
      </c>
      <c r="H38" s="112">
        <v>2.3611111111111112</v>
      </c>
      <c r="I38" s="83">
        <v>3.0263157894736841</v>
      </c>
      <c r="J38" s="83"/>
      <c r="K38" s="83"/>
      <c r="L38" s="49"/>
      <c r="M38" s="49"/>
      <c r="N38" s="49"/>
      <c r="O38" s="50"/>
      <c r="P38" s="50"/>
      <c r="Q38" s="50"/>
      <c r="R38" s="66"/>
      <c r="S38" s="66"/>
      <c r="T38" s="66"/>
      <c r="U38" s="66"/>
      <c r="V38" s="66"/>
      <c r="W38" s="66"/>
      <c r="X38" s="66"/>
      <c r="Y38" s="66"/>
      <c r="Z38" s="66"/>
    </row>
    <row r="39" spans="1:26" x14ac:dyDescent="0.15">
      <c r="A39" s="81"/>
      <c r="B39" s="82"/>
      <c r="C39" s="47"/>
      <c r="D39" s="47"/>
      <c r="E39" s="48">
        <v>3</v>
      </c>
      <c r="F39">
        <v>15</v>
      </c>
      <c r="G39" s="83">
        <f t="shared" si="4"/>
        <v>1.78359096313912</v>
      </c>
      <c r="H39" s="112">
        <v>2.2222222222222223</v>
      </c>
      <c r="I39" s="83">
        <v>1.9736842105263157</v>
      </c>
      <c r="J39" s="83"/>
      <c r="K39" s="83"/>
      <c r="L39" s="49"/>
      <c r="M39" s="49"/>
      <c r="N39" s="49"/>
      <c r="O39" s="50"/>
      <c r="P39" s="50"/>
      <c r="Q39" s="50"/>
      <c r="R39" s="66"/>
      <c r="S39" s="66"/>
      <c r="T39" s="66"/>
      <c r="U39" s="66"/>
      <c r="V39" s="66"/>
      <c r="W39" s="66"/>
      <c r="X39" s="66"/>
      <c r="Y39" s="66"/>
      <c r="Z39" s="66"/>
    </row>
    <row r="40" spans="1:26" x14ac:dyDescent="0.15">
      <c r="A40" s="84"/>
      <c r="B40" s="85"/>
      <c r="C40" s="41"/>
      <c r="D40" s="41"/>
      <c r="E40" s="56" t="s">
        <v>4</v>
      </c>
      <c r="F40" s="136">
        <f>SUM(F37:F39)</f>
        <v>62</v>
      </c>
      <c r="G40" s="137">
        <f t="shared" si="4"/>
        <v>7.3721759809750296</v>
      </c>
      <c r="H40" s="113">
        <v>6.8055555555555554</v>
      </c>
      <c r="I40" s="86">
        <v>7.1052631578947363</v>
      </c>
      <c r="J40" s="86">
        <v>7.9744816586921852</v>
      </c>
      <c r="K40" s="86">
        <v>14.054054054054054</v>
      </c>
      <c r="L40" s="46">
        <v>8.6</v>
      </c>
      <c r="M40" s="46">
        <v>9</v>
      </c>
      <c r="N40" s="46">
        <v>8.6</v>
      </c>
      <c r="O40" s="87">
        <v>7.8</v>
      </c>
      <c r="P40" s="87">
        <v>7.4</v>
      </c>
      <c r="Q40" s="87">
        <v>11.2</v>
      </c>
      <c r="R40" s="88">
        <v>10.1</v>
      </c>
      <c r="S40" s="88">
        <v>6.2</v>
      </c>
      <c r="T40" s="88">
        <v>9.6999999999999993</v>
      </c>
      <c r="U40" s="88">
        <v>8.5</v>
      </c>
      <c r="V40" s="88">
        <v>10.8</v>
      </c>
      <c r="W40" s="88">
        <v>7.9</v>
      </c>
      <c r="X40" s="88">
        <v>6.4</v>
      </c>
      <c r="Y40" s="88">
        <v>6.1</v>
      </c>
      <c r="Z40" s="88">
        <v>7.6</v>
      </c>
    </row>
    <row r="41" spans="1:26" x14ac:dyDescent="0.15">
      <c r="A41" s="172" t="s">
        <v>25</v>
      </c>
      <c r="B41" s="173"/>
      <c r="C41" s="40"/>
      <c r="D41" s="40"/>
      <c r="E41" s="28">
        <v>1</v>
      </c>
      <c r="F41">
        <v>30</v>
      </c>
      <c r="G41" s="78">
        <f t="shared" si="4"/>
        <v>3.56718192627824</v>
      </c>
      <c r="H41" s="111">
        <v>3.0555555555555554</v>
      </c>
      <c r="I41" s="78">
        <v>2.3684210526315792</v>
      </c>
      <c r="J41" s="78"/>
      <c r="K41" s="78"/>
      <c r="L41" s="51"/>
      <c r="M41" s="51"/>
      <c r="N41" s="51"/>
      <c r="O41" s="79"/>
      <c r="P41" s="79"/>
      <c r="Q41" s="79"/>
      <c r="R41" s="80"/>
      <c r="S41" s="80"/>
      <c r="T41" s="80"/>
      <c r="U41" s="80"/>
      <c r="V41" s="80"/>
      <c r="W41" s="80"/>
      <c r="X41" s="80"/>
      <c r="Y41" s="80"/>
      <c r="Z41" s="80"/>
    </row>
    <row r="42" spans="1:26" x14ac:dyDescent="0.15">
      <c r="A42" s="81"/>
      <c r="B42" s="82"/>
      <c r="C42" s="47"/>
      <c r="D42" s="47"/>
      <c r="E42" s="48">
        <v>2</v>
      </c>
      <c r="F42">
        <v>32</v>
      </c>
      <c r="G42" s="83">
        <f t="shared" si="4"/>
        <v>3.8049940546967891</v>
      </c>
      <c r="H42" s="112">
        <v>4.583333333333333</v>
      </c>
      <c r="I42" s="83">
        <v>2.8947368421052633</v>
      </c>
      <c r="J42" s="83"/>
      <c r="K42" s="83"/>
      <c r="L42" s="49"/>
      <c r="M42" s="49"/>
      <c r="N42" s="49"/>
      <c r="O42" s="50"/>
      <c r="P42" s="50"/>
      <c r="Q42" s="50"/>
      <c r="R42" s="66"/>
      <c r="S42" s="66"/>
      <c r="T42" s="66"/>
      <c r="U42" s="66"/>
      <c r="V42" s="66"/>
      <c r="W42" s="66"/>
      <c r="X42" s="66"/>
      <c r="Y42" s="66"/>
      <c r="Z42" s="66"/>
    </row>
    <row r="43" spans="1:26" x14ac:dyDescent="0.15">
      <c r="A43" s="81"/>
      <c r="B43" s="82"/>
      <c r="C43" s="47"/>
      <c r="D43" s="47"/>
      <c r="E43" s="48">
        <v>3</v>
      </c>
      <c r="F43">
        <v>26</v>
      </c>
      <c r="G43" s="83">
        <f t="shared" si="4"/>
        <v>3.0915576694411415</v>
      </c>
      <c r="H43" s="112">
        <v>2.7777777777777777</v>
      </c>
      <c r="I43" s="83">
        <v>2.763157894736842</v>
      </c>
      <c r="J43" s="83"/>
      <c r="K43" s="83"/>
      <c r="L43" s="49"/>
      <c r="M43" s="49"/>
      <c r="N43" s="49"/>
      <c r="O43" s="50"/>
      <c r="P43" s="50"/>
      <c r="Q43" s="50"/>
      <c r="R43" s="66"/>
      <c r="S43" s="66"/>
      <c r="T43" s="66"/>
      <c r="U43" s="66"/>
      <c r="V43" s="66"/>
      <c r="W43" s="66"/>
      <c r="X43" s="66"/>
      <c r="Y43" s="66"/>
      <c r="Z43" s="66"/>
    </row>
    <row r="44" spans="1:26" x14ac:dyDescent="0.15">
      <c r="A44" s="84"/>
      <c r="B44" s="85"/>
      <c r="C44" s="41"/>
      <c r="D44" s="41"/>
      <c r="E44" s="56" t="s">
        <v>4</v>
      </c>
      <c r="F44" s="136">
        <f>SUM(F41:F43)</f>
        <v>88</v>
      </c>
      <c r="G44" s="137">
        <f t="shared" si="4"/>
        <v>10.46373365041617</v>
      </c>
      <c r="H44" s="113">
        <v>10.416666666666668</v>
      </c>
      <c r="I44" s="86">
        <v>8.026315789473685</v>
      </c>
      <c r="J44" s="86">
        <v>14.035087719298245</v>
      </c>
      <c r="K44" s="86">
        <v>20</v>
      </c>
      <c r="L44" s="46">
        <v>13</v>
      </c>
      <c r="M44" s="46">
        <v>13.4</v>
      </c>
      <c r="N44" s="46">
        <v>12.6</v>
      </c>
      <c r="O44" s="87">
        <v>12.4</v>
      </c>
      <c r="P44" s="87">
        <v>16.3</v>
      </c>
      <c r="Q44" s="87">
        <v>12.4</v>
      </c>
      <c r="R44" s="88">
        <v>17.100000000000001</v>
      </c>
      <c r="S44" s="88">
        <v>13.6</v>
      </c>
      <c r="T44" s="88">
        <v>14.5</v>
      </c>
      <c r="U44" s="88">
        <v>14.6</v>
      </c>
      <c r="V44" s="88">
        <v>14.8</v>
      </c>
      <c r="W44" s="88">
        <v>13.8</v>
      </c>
      <c r="X44" s="88">
        <v>15.4</v>
      </c>
      <c r="Y44" s="88">
        <v>14.4</v>
      </c>
      <c r="Z44" s="88">
        <v>13.1</v>
      </c>
    </row>
    <row r="45" spans="1:26" x14ac:dyDescent="0.15">
      <c r="A45" s="89" t="s">
        <v>26</v>
      </c>
      <c r="B45" s="40"/>
      <c r="C45" s="40"/>
      <c r="D45" s="40"/>
      <c r="E45" s="28">
        <v>1</v>
      </c>
      <c r="F45">
        <v>9</v>
      </c>
      <c r="G45" s="78">
        <f t="shared" si="4"/>
        <v>1.070154577883472</v>
      </c>
      <c r="H45" s="111">
        <v>0.55555555555555558</v>
      </c>
      <c r="I45" s="78">
        <v>1.0526315789473684</v>
      </c>
      <c r="J45" s="78"/>
      <c r="K45" s="78"/>
      <c r="L45" s="51"/>
      <c r="M45" s="51"/>
      <c r="N45" s="51"/>
      <c r="O45" s="79"/>
      <c r="P45" s="79"/>
      <c r="Q45" s="79"/>
      <c r="R45" s="80"/>
      <c r="S45" s="80"/>
      <c r="T45" s="80"/>
      <c r="U45" s="80"/>
      <c r="V45" s="80"/>
      <c r="W45" s="80"/>
      <c r="X45" s="80"/>
      <c r="Y45" s="80"/>
      <c r="Z45" s="80"/>
    </row>
    <row r="46" spans="1:26" x14ac:dyDescent="0.15">
      <c r="A46" s="81"/>
      <c r="B46" s="82"/>
      <c r="C46" s="47"/>
      <c r="D46" s="47"/>
      <c r="E46" s="48">
        <v>2</v>
      </c>
      <c r="F46">
        <v>24</v>
      </c>
      <c r="G46" s="83">
        <f t="shared" si="4"/>
        <v>2.853745541022592</v>
      </c>
      <c r="H46" s="112">
        <v>2.2222222222222223</v>
      </c>
      <c r="I46" s="83">
        <v>3.0263157894736841</v>
      </c>
      <c r="J46" s="83"/>
      <c r="K46" s="83"/>
      <c r="L46" s="49"/>
      <c r="M46" s="49"/>
      <c r="N46" s="49"/>
      <c r="O46" s="50"/>
      <c r="P46" s="50"/>
      <c r="Q46" s="50"/>
      <c r="R46" s="66"/>
      <c r="S46" s="66"/>
      <c r="T46" s="66"/>
      <c r="U46" s="66"/>
      <c r="V46" s="66"/>
      <c r="W46" s="66"/>
      <c r="X46" s="66"/>
      <c r="Y46" s="66"/>
      <c r="Z46" s="66"/>
    </row>
    <row r="47" spans="1:26" x14ac:dyDescent="0.15">
      <c r="A47" s="81"/>
      <c r="B47" s="82"/>
      <c r="C47" s="47"/>
      <c r="D47" s="47"/>
      <c r="E47" s="48">
        <v>3</v>
      </c>
      <c r="F47">
        <v>36</v>
      </c>
      <c r="G47" s="83">
        <f t="shared" si="4"/>
        <v>4.2806183115338881</v>
      </c>
      <c r="H47" s="112">
        <v>3.6111111111111107</v>
      </c>
      <c r="I47" s="83">
        <v>5</v>
      </c>
      <c r="J47" s="83"/>
      <c r="K47" s="83"/>
      <c r="L47" s="49"/>
      <c r="M47" s="49"/>
      <c r="N47" s="49"/>
      <c r="O47" s="50"/>
      <c r="P47" s="50"/>
      <c r="Q47" s="50"/>
      <c r="R47" s="66"/>
      <c r="S47" s="66"/>
      <c r="T47" s="66"/>
      <c r="U47" s="66"/>
      <c r="V47" s="66"/>
      <c r="W47" s="66"/>
      <c r="X47" s="66"/>
      <c r="Y47" s="66"/>
      <c r="Z47" s="66"/>
    </row>
    <row r="48" spans="1:26" x14ac:dyDescent="0.15">
      <c r="A48" s="84"/>
      <c r="B48" s="85"/>
      <c r="C48" s="41"/>
      <c r="D48" s="41"/>
      <c r="E48" s="56" t="s">
        <v>4</v>
      </c>
      <c r="F48" s="136">
        <f>SUM(F45:F47)</f>
        <v>69</v>
      </c>
      <c r="G48" s="137">
        <f t="shared" si="4"/>
        <v>8.2045184304399523</v>
      </c>
      <c r="H48" s="113">
        <v>6.3888888888888884</v>
      </c>
      <c r="I48" s="86">
        <v>9.0789473684210531</v>
      </c>
      <c r="J48" s="86">
        <v>5.2631578947368416</v>
      </c>
      <c r="K48" s="86">
        <v>6.4864864864864868</v>
      </c>
      <c r="L48" s="46">
        <v>2.8</v>
      </c>
      <c r="M48" s="46">
        <v>4</v>
      </c>
      <c r="N48" s="46">
        <v>2.4</v>
      </c>
      <c r="O48" s="87">
        <v>3.4</v>
      </c>
      <c r="P48" s="87">
        <v>3.5</v>
      </c>
      <c r="Q48" s="87">
        <v>4.5999999999999996</v>
      </c>
      <c r="R48" s="88">
        <v>1.8</v>
      </c>
      <c r="S48" s="88">
        <v>4</v>
      </c>
      <c r="T48" s="88">
        <v>7.7</v>
      </c>
      <c r="U48" s="88">
        <v>5</v>
      </c>
      <c r="V48" s="88">
        <v>6</v>
      </c>
      <c r="W48" s="88">
        <v>5</v>
      </c>
      <c r="X48" s="88">
        <v>7.4</v>
      </c>
      <c r="Y48" s="88">
        <v>2.5</v>
      </c>
      <c r="Z48" s="88">
        <v>4.3</v>
      </c>
    </row>
    <row r="49" spans="1:26" x14ac:dyDescent="0.15">
      <c r="A49" s="89" t="s">
        <v>155</v>
      </c>
      <c r="B49" s="40"/>
      <c r="C49" s="40"/>
      <c r="D49" s="40"/>
      <c r="E49" s="28">
        <v>1</v>
      </c>
      <c r="F49">
        <v>9</v>
      </c>
      <c r="G49" s="78">
        <f t="shared" si="4"/>
        <v>1.070154577883472</v>
      </c>
      <c r="H49" s="111">
        <v>0.69444444444444442</v>
      </c>
      <c r="I49" s="78">
        <v>0.92105263157894723</v>
      </c>
      <c r="J49" s="78"/>
      <c r="K49" s="78"/>
      <c r="L49" s="51"/>
      <c r="M49" s="51"/>
      <c r="N49" s="51"/>
      <c r="O49" s="79"/>
      <c r="P49" s="79"/>
      <c r="Q49" s="79"/>
      <c r="R49" s="80"/>
      <c r="S49" s="80"/>
      <c r="T49" s="80"/>
      <c r="U49" s="80"/>
      <c r="V49" s="80"/>
      <c r="W49" s="80"/>
      <c r="X49" s="80"/>
      <c r="Y49" s="80"/>
      <c r="Z49" s="80"/>
    </row>
    <row r="50" spans="1:26" x14ac:dyDescent="0.15">
      <c r="A50" s="81"/>
      <c r="B50" s="82"/>
      <c r="C50" s="47"/>
      <c r="D50" s="47"/>
      <c r="E50" s="48">
        <v>2</v>
      </c>
      <c r="F50">
        <v>20</v>
      </c>
      <c r="G50" s="83">
        <f t="shared" si="4"/>
        <v>2.3781212841854935</v>
      </c>
      <c r="H50" s="112">
        <v>1.5277777777777777</v>
      </c>
      <c r="I50" s="83">
        <v>2.236842105263158</v>
      </c>
      <c r="J50" s="83"/>
      <c r="K50" s="83"/>
      <c r="L50" s="49"/>
      <c r="M50" s="49"/>
      <c r="N50" s="49"/>
      <c r="O50" s="50"/>
      <c r="P50" s="50"/>
      <c r="Q50" s="50"/>
      <c r="R50" s="66"/>
      <c r="S50" s="66"/>
      <c r="T50" s="66"/>
      <c r="U50" s="66"/>
      <c r="V50" s="66"/>
      <c r="W50" s="66"/>
      <c r="X50" s="66"/>
      <c r="Y50" s="66"/>
      <c r="Z50" s="66"/>
    </row>
    <row r="51" spans="1:26" x14ac:dyDescent="0.15">
      <c r="A51" s="81"/>
      <c r="B51" s="82"/>
      <c r="C51" s="47"/>
      <c r="D51" s="47"/>
      <c r="E51" s="48">
        <v>3</v>
      </c>
      <c r="F51">
        <v>30</v>
      </c>
      <c r="G51" s="83">
        <f t="shared" si="4"/>
        <v>3.56718192627824</v>
      </c>
      <c r="H51" s="112">
        <v>2.9166666666666665</v>
      </c>
      <c r="I51" s="83">
        <v>3.0263157894736841</v>
      </c>
      <c r="J51" s="83"/>
      <c r="K51" s="83"/>
      <c r="L51" s="49"/>
      <c r="M51" s="49"/>
      <c r="N51" s="49"/>
      <c r="O51" s="50"/>
      <c r="P51" s="50"/>
      <c r="Q51" s="50"/>
      <c r="R51" s="66"/>
      <c r="S51" s="66"/>
      <c r="T51" s="66"/>
      <c r="U51" s="66"/>
      <c r="V51" s="66"/>
      <c r="W51" s="66"/>
      <c r="X51" s="66"/>
      <c r="Y51" s="66"/>
      <c r="Z51" s="66"/>
    </row>
    <row r="52" spans="1:26" x14ac:dyDescent="0.15">
      <c r="A52" s="84"/>
      <c r="B52" s="85"/>
      <c r="C52" s="41"/>
      <c r="D52" s="41"/>
      <c r="E52" s="56" t="s">
        <v>4</v>
      </c>
      <c r="F52" s="136">
        <f>SUM(F49:F51)</f>
        <v>59</v>
      </c>
      <c r="G52" s="137">
        <f t="shared" si="4"/>
        <v>7.0154577883472058</v>
      </c>
      <c r="H52" s="113">
        <v>5.1388888888888884</v>
      </c>
      <c r="I52" s="86">
        <v>6.1842105263157894</v>
      </c>
      <c r="J52" s="86">
        <v>3.9872408293460926</v>
      </c>
      <c r="K52" s="86">
        <v>2.1621621621621623</v>
      </c>
      <c r="L52" s="46">
        <v>2.2000000000000002</v>
      </c>
      <c r="M52" s="46">
        <v>1.2</v>
      </c>
      <c r="N52" s="46">
        <v>3.2</v>
      </c>
      <c r="O52" s="87">
        <v>3.1</v>
      </c>
      <c r="P52" s="87">
        <v>0.4</v>
      </c>
      <c r="Q52" s="87">
        <v>2</v>
      </c>
      <c r="R52" s="88">
        <v>2.1</v>
      </c>
      <c r="S52" s="88">
        <v>1.4</v>
      </c>
      <c r="T52" s="88"/>
      <c r="U52" s="88"/>
      <c r="V52" s="88"/>
      <c r="W52" s="88"/>
      <c r="X52" s="88"/>
      <c r="Y52" s="88"/>
      <c r="Z52" s="88"/>
    </row>
    <row r="53" spans="1:26" x14ac:dyDescent="0.15">
      <c r="A53" s="103" t="s">
        <v>154</v>
      </c>
      <c r="B53" s="104"/>
      <c r="C53" s="104"/>
      <c r="D53" s="104"/>
      <c r="E53" s="90">
        <v>1</v>
      </c>
      <c r="F53">
        <v>0</v>
      </c>
      <c r="G53" s="138">
        <f t="shared" si="4"/>
        <v>0</v>
      </c>
      <c r="H53" s="114">
        <v>0.1388888888888889</v>
      </c>
      <c r="I53" s="78">
        <v>0</v>
      </c>
      <c r="J53" s="78"/>
      <c r="K53" s="78"/>
      <c r="L53" s="51"/>
      <c r="M53" s="51"/>
      <c r="N53" s="51"/>
      <c r="O53" s="79"/>
      <c r="P53" s="79"/>
      <c r="Q53" s="79"/>
      <c r="R53" s="80"/>
      <c r="S53" s="80"/>
      <c r="T53" s="80"/>
      <c r="U53" s="80"/>
      <c r="V53" s="80"/>
      <c r="W53" s="80"/>
      <c r="X53" s="80"/>
      <c r="Y53" s="80"/>
      <c r="Z53" s="80"/>
    </row>
    <row r="54" spans="1:26" x14ac:dyDescent="0.15">
      <c r="A54" s="81"/>
      <c r="B54" s="82"/>
      <c r="C54" s="47"/>
      <c r="D54" s="47"/>
      <c r="E54" s="48">
        <v>2</v>
      </c>
      <c r="F54">
        <v>2</v>
      </c>
      <c r="G54" s="83">
        <f t="shared" si="4"/>
        <v>0.23781212841854932</v>
      </c>
      <c r="H54" s="112">
        <v>0.27777777777777779</v>
      </c>
      <c r="I54" s="83">
        <v>0.39473684210526316</v>
      </c>
      <c r="J54" s="83"/>
      <c r="K54" s="83"/>
      <c r="L54" s="49"/>
      <c r="M54" s="49"/>
      <c r="N54" s="49"/>
      <c r="O54" s="50"/>
      <c r="P54" s="50"/>
      <c r="Q54" s="50"/>
      <c r="R54" s="66"/>
      <c r="S54" s="66"/>
      <c r="T54" s="66"/>
      <c r="U54" s="66"/>
      <c r="V54" s="66"/>
      <c r="W54" s="66"/>
      <c r="X54" s="66"/>
      <c r="Y54" s="66"/>
      <c r="Z54" s="66"/>
    </row>
    <row r="55" spans="1:26" x14ac:dyDescent="0.15">
      <c r="A55" s="81"/>
      <c r="B55" s="82"/>
      <c r="C55" s="47"/>
      <c r="D55" s="47"/>
      <c r="E55" s="48">
        <v>3</v>
      </c>
      <c r="F55">
        <v>5</v>
      </c>
      <c r="G55" s="83">
        <f t="shared" si="4"/>
        <v>0.59453032104637338</v>
      </c>
      <c r="H55" s="112">
        <v>0.27777777777777779</v>
      </c>
      <c r="I55" s="83">
        <v>0.6578947368421052</v>
      </c>
      <c r="J55" s="83"/>
      <c r="K55" s="83"/>
      <c r="L55" s="49"/>
      <c r="M55" s="49"/>
      <c r="N55" s="49"/>
      <c r="O55" s="50"/>
      <c r="P55" s="50"/>
      <c r="Q55" s="50"/>
      <c r="R55" s="66"/>
      <c r="S55" s="66"/>
      <c r="T55" s="66"/>
      <c r="U55" s="66"/>
      <c r="V55" s="66"/>
      <c r="W55" s="66"/>
      <c r="X55" s="66"/>
      <c r="Y55" s="66"/>
      <c r="Z55" s="66"/>
    </row>
    <row r="56" spans="1:26" x14ac:dyDescent="0.15">
      <c r="A56" s="84"/>
      <c r="B56" s="85"/>
      <c r="C56" s="41"/>
      <c r="D56" s="41"/>
      <c r="E56" s="56" t="s">
        <v>4</v>
      </c>
      <c r="F56" s="136">
        <f>SUM(F53:F55)</f>
        <v>7</v>
      </c>
      <c r="G56" s="137">
        <f t="shared" si="4"/>
        <v>0.83234244946492275</v>
      </c>
      <c r="H56" s="113">
        <v>0.69444444444444442</v>
      </c>
      <c r="I56" s="86">
        <v>1.0526315789473684</v>
      </c>
      <c r="J56" s="86">
        <v>0.15948963317384371</v>
      </c>
      <c r="K56" s="86">
        <v>0</v>
      </c>
      <c r="L56" s="46">
        <v>0.3</v>
      </c>
      <c r="M56" s="46">
        <v>8.4</v>
      </c>
      <c r="N56" s="46">
        <v>0.3</v>
      </c>
      <c r="O56" s="87">
        <v>0.3</v>
      </c>
      <c r="P56" s="87">
        <v>0.4</v>
      </c>
      <c r="Q56" s="87">
        <v>0</v>
      </c>
      <c r="R56" s="88">
        <v>0.3</v>
      </c>
      <c r="S56" s="88">
        <v>0</v>
      </c>
      <c r="T56" s="88">
        <v>0</v>
      </c>
      <c r="U56" s="88">
        <v>0</v>
      </c>
      <c r="V56" s="88">
        <v>0.3</v>
      </c>
      <c r="W56" s="88">
        <v>0</v>
      </c>
      <c r="X56" s="88">
        <v>0.5</v>
      </c>
      <c r="Y56" s="88">
        <v>1</v>
      </c>
      <c r="Z56" s="88">
        <v>0.2</v>
      </c>
    </row>
    <row r="57" spans="1:26" x14ac:dyDescent="0.15">
      <c r="A57" s="103" t="s">
        <v>153</v>
      </c>
      <c r="B57" s="104"/>
      <c r="C57" s="104"/>
      <c r="D57" s="40"/>
      <c r="E57" s="28">
        <v>1</v>
      </c>
      <c r="F57">
        <v>3</v>
      </c>
      <c r="G57" s="78">
        <f t="shared" si="4"/>
        <v>0.356718192627824</v>
      </c>
      <c r="H57" s="111">
        <v>0.41666666666666669</v>
      </c>
      <c r="I57" s="78">
        <v>0.26315789473684209</v>
      </c>
      <c r="J57" s="78"/>
      <c r="K57" s="78"/>
      <c r="L57" s="51"/>
      <c r="M57" s="51"/>
      <c r="N57" s="51"/>
      <c r="O57" s="79"/>
      <c r="P57" s="79"/>
      <c r="Q57" s="79"/>
      <c r="R57" s="80"/>
      <c r="S57" s="80"/>
      <c r="T57" s="80"/>
      <c r="U57" s="80"/>
      <c r="V57" s="80"/>
      <c r="W57" s="80"/>
      <c r="X57" s="80"/>
      <c r="Y57" s="80"/>
      <c r="Z57" s="80"/>
    </row>
    <row r="58" spans="1:26" x14ac:dyDescent="0.15">
      <c r="A58" s="81"/>
      <c r="B58" s="82"/>
      <c r="C58" s="47"/>
      <c r="D58" s="47"/>
      <c r="E58" s="48">
        <v>2</v>
      </c>
      <c r="F58">
        <v>7</v>
      </c>
      <c r="G58" s="83">
        <f t="shared" si="4"/>
        <v>0.83234244946492275</v>
      </c>
      <c r="H58" s="112">
        <v>1.1111111111111112</v>
      </c>
      <c r="I58" s="83">
        <v>1.1842105263157896</v>
      </c>
      <c r="J58" s="83"/>
      <c r="K58" s="83"/>
      <c r="L58" s="49"/>
      <c r="M58" s="49"/>
      <c r="N58" s="49"/>
      <c r="O58" s="50"/>
      <c r="P58" s="50"/>
      <c r="Q58" s="50"/>
      <c r="R58" s="66"/>
      <c r="S58" s="66"/>
      <c r="T58" s="66"/>
      <c r="U58" s="66"/>
      <c r="V58" s="66"/>
      <c r="W58" s="66"/>
      <c r="X58" s="66"/>
      <c r="Y58" s="66"/>
      <c r="Z58" s="66"/>
    </row>
    <row r="59" spans="1:26" x14ac:dyDescent="0.15">
      <c r="A59" s="81"/>
      <c r="B59" s="82"/>
      <c r="C59" s="47"/>
      <c r="D59" s="47"/>
      <c r="E59" s="48">
        <v>3</v>
      </c>
      <c r="F59">
        <v>15</v>
      </c>
      <c r="G59" s="83">
        <f t="shared" si="4"/>
        <v>1.78359096313912</v>
      </c>
      <c r="H59" s="112">
        <v>0.1388888888888889</v>
      </c>
      <c r="I59" s="83">
        <v>1.1842105263157896</v>
      </c>
      <c r="J59" s="83"/>
      <c r="K59" s="83"/>
      <c r="L59" s="49"/>
      <c r="M59" s="49"/>
      <c r="N59" s="49"/>
      <c r="O59" s="50"/>
      <c r="P59" s="50"/>
      <c r="Q59" s="50"/>
      <c r="R59" s="66"/>
      <c r="S59" s="66"/>
      <c r="T59" s="66"/>
      <c r="U59" s="66"/>
      <c r="V59" s="66"/>
      <c r="W59" s="66"/>
      <c r="X59" s="66"/>
      <c r="Y59" s="66"/>
      <c r="Z59" s="66"/>
    </row>
    <row r="60" spans="1:26" x14ac:dyDescent="0.15">
      <c r="A60" s="84"/>
      <c r="B60" s="85"/>
      <c r="C60" s="41"/>
      <c r="D60" s="41"/>
      <c r="E60" s="56" t="s">
        <v>4</v>
      </c>
      <c r="F60" s="136">
        <f>SUM(F57:F59)</f>
        <v>25</v>
      </c>
      <c r="G60" s="137">
        <f t="shared" si="4"/>
        <v>2.9726516052318668</v>
      </c>
      <c r="H60" s="113">
        <v>1.6666666666666667</v>
      </c>
      <c r="I60" s="86">
        <v>2.6315789473684208</v>
      </c>
      <c r="J60" s="86">
        <v>1.2759170653907497</v>
      </c>
      <c r="K60" s="86">
        <v>2.7027027027027026</v>
      </c>
      <c r="L60" s="46">
        <v>1.5</v>
      </c>
      <c r="M60" s="46">
        <v>1.2</v>
      </c>
      <c r="N60" s="46">
        <v>0.5</v>
      </c>
      <c r="O60" s="87">
        <v>2.8</v>
      </c>
      <c r="P60" s="87">
        <v>1.1000000000000001</v>
      </c>
      <c r="Q60" s="87">
        <v>0.9</v>
      </c>
      <c r="R60" s="88">
        <v>1.5</v>
      </c>
      <c r="S60" s="88">
        <v>2.2999999999999998</v>
      </c>
      <c r="T60" s="88">
        <v>2.9</v>
      </c>
      <c r="U60" s="88">
        <v>2.1</v>
      </c>
      <c r="V60" s="88">
        <v>3.7</v>
      </c>
      <c r="W60" s="88">
        <v>1.6</v>
      </c>
      <c r="X60" s="88">
        <v>2.1</v>
      </c>
      <c r="Y60" s="88">
        <v>2.8</v>
      </c>
      <c r="Z60" s="88">
        <v>2.7</v>
      </c>
    </row>
    <row r="61" spans="1:26" x14ac:dyDescent="0.15">
      <c r="A61" s="89" t="s">
        <v>150</v>
      </c>
      <c r="B61" s="40"/>
      <c r="C61" s="40"/>
      <c r="D61" s="40"/>
      <c r="E61" s="28">
        <v>1</v>
      </c>
      <c r="F61">
        <v>5</v>
      </c>
      <c r="G61" s="78">
        <f t="shared" si="4"/>
        <v>0.59453032104637338</v>
      </c>
      <c r="H61" s="111">
        <v>1.3888888888888888</v>
      </c>
      <c r="I61" s="78">
        <v>0.78947368421052633</v>
      </c>
      <c r="J61" s="78"/>
      <c r="K61" s="78"/>
      <c r="L61" s="51"/>
      <c r="M61" s="51"/>
      <c r="N61" s="51"/>
      <c r="O61" s="79"/>
      <c r="P61" s="79"/>
      <c r="Q61" s="79"/>
      <c r="R61" s="80"/>
      <c r="S61" s="80"/>
      <c r="T61" s="80"/>
      <c r="U61" s="80"/>
      <c r="V61" s="80"/>
      <c r="W61" s="80"/>
      <c r="X61" s="80"/>
      <c r="Y61" s="80"/>
      <c r="Z61" s="80"/>
    </row>
    <row r="62" spans="1:26" x14ac:dyDescent="0.15">
      <c r="A62" s="81"/>
      <c r="B62" s="82"/>
      <c r="C62" s="47"/>
      <c r="D62" s="47"/>
      <c r="E62" s="48">
        <v>2</v>
      </c>
      <c r="F62">
        <v>23</v>
      </c>
      <c r="G62" s="83">
        <f t="shared" si="4"/>
        <v>2.7348394768133173</v>
      </c>
      <c r="H62" s="112">
        <v>2.5</v>
      </c>
      <c r="I62" s="83">
        <v>2.1052631578947367</v>
      </c>
      <c r="J62" s="83"/>
      <c r="K62" s="83"/>
      <c r="L62" s="49"/>
      <c r="M62" s="49"/>
      <c r="N62" s="49"/>
      <c r="O62" s="50"/>
      <c r="P62" s="50"/>
      <c r="Q62" s="50"/>
      <c r="R62" s="66"/>
      <c r="S62" s="66"/>
      <c r="T62" s="66"/>
      <c r="U62" s="66"/>
      <c r="V62" s="66"/>
      <c r="W62" s="66"/>
      <c r="X62" s="66"/>
      <c r="Y62" s="66"/>
      <c r="Z62" s="66"/>
    </row>
    <row r="63" spans="1:26" x14ac:dyDescent="0.15">
      <c r="A63" s="81"/>
      <c r="B63" s="82"/>
      <c r="C63" s="47"/>
      <c r="D63" s="47"/>
      <c r="E63" s="48">
        <v>3</v>
      </c>
      <c r="F63">
        <v>27</v>
      </c>
      <c r="G63" s="83">
        <f t="shared" si="4"/>
        <v>3.2104637336504163</v>
      </c>
      <c r="H63" s="112">
        <v>3.4722222222222223</v>
      </c>
      <c r="I63" s="83">
        <v>2.3684210526315792</v>
      </c>
      <c r="J63" s="83"/>
      <c r="K63" s="83"/>
      <c r="L63" s="49"/>
      <c r="M63" s="49"/>
      <c r="N63" s="49"/>
      <c r="O63" s="50"/>
      <c r="P63" s="50"/>
      <c r="Q63" s="50"/>
      <c r="R63" s="66"/>
      <c r="S63" s="66"/>
      <c r="T63" s="66"/>
      <c r="U63" s="66"/>
      <c r="V63" s="66"/>
      <c r="W63" s="66"/>
      <c r="X63" s="66"/>
      <c r="Y63" s="66"/>
      <c r="Z63" s="66"/>
    </row>
    <row r="64" spans="1:26" x14ac:dyDescent="0.15">
      <c r="A64" s="84"/>
      <c r="B64" s="85"/>
      <c r="C64" s="41"/>
      <c r="D64" s="41"/>
      <c r="E64" s="56" t="s">
        <v>4</v>
      </c>
      <c r="F64" s="136">
        <f>SUM(F61:F63)</f>
        <v>55</v>
      </c>
      <c r="G64" s="137">
        <f t="shared" si="4"/>
        <v>6.5398335315101068</v>
      </c>
      <c r="H64" s="113">
        <v>7.3611111111111116</v>
      </c>
      <c r="I64" s="86">
        <v>5.2631578947368416</v>
      </c>
      <c r="J64" s="86">
        <v>6.2200956937799043</v>
      </c>
      <c r="K64" s="86">
        <v>8.6486486486486491</v>
      </c>
      <c r="L64" s="46">
        <v>7.1</v>
      </c>
      <c r="M64" s="46">
        <v>3.4</v>
      </c>
      <c r="N64" s="46">
        <v>3.5</v>
      </c>
      <c r="O64" s="87">
        <v>5.2</v>
      </c>
      <c r="P64" s="87">
        <v>6</v>
      </c>
      <c r="Q64" s="87">
        <v>4.5999999999999996</v>
      </c>
      <c r="R64" s="88">
        <v>4.3</v>
      </c>
      <c r="S64" s="88">
        <v>6.8</v>
      </c>
      <c r="T64" s="88">
        <v>10.9</v>
      </c>
      <c r="U64" s="88">
        <v>11.1</v>
      </c>
      <c r="V64" s="88">
        <v>10.8</v>
      </c>
      <c r="W64" s="88">
        <v>11.9</v>
      </c>
      <c r="X64" s="88">
        <v>17.600000000000001</v>
      </c>
      <c r="Y64" s="88">
        <v>14.4</v>
      </c>
      <c r="Z64" s="88">
        <v>18.399999999999999</v>
      </c>
    </row>
    <row r="65" spans="1:26" x14ac:dyDescent="0.15">
      <c r="A65" s="103" t="s">
        <v>152</v>
      </c>
      <c r="B65" s="104"/>
      <c r="C65" s="104"/>
      <c r="D65" s="104"/>
      <c r="E65" s="28">
        <v>1</v>
      </c>
      <c r="F65">
        <v>15</v>
      </c>
      <c r="G65" s="78">
        <f t="shared" si="4"/>
        <v>1.78359096313912</v>
      </c>
      <c r="H65" s="111">
        <v>1.6666666666666667</v>
      </c>
      <c r="I65" s="78">
        <v>1.8421052631578945</v>
      </c>
      <c r="J65" s="78"/>
      <c r="K65" s="78"/>
      <c r="L65" s="51"/>
      <c r="M65" s="51"/>
      <c r="N65" s="51"/>
      <c r="O65" s="79"/>
      <c r="P65" s="79"/>
      <c r="Q65" s="79"/>
      <c r="R65" s="80"/>
      <c r="S65" s="80"/>
      <c r="T65" s="80"/>
      <c r="U65" s="80"/>
      <c r="V65" s="80"/>
      <c r="W65" s="80"/>
      <c r="X65" s="80"/>
      <c r="Y65" s="80"/>
      <c r="Z65" s="80"/>
    </row>
    <row r="66" spans="1:26" x14ac:dyDescent="0.15">
      <c r="A66" s="81"/>
      <c r="B66" s="82"/>
      <c r="C66" s="47"/>
      <c r="D66" s="47"/>
      <c r="E66" s="48">
        <v>2</v>
      </c>
      <c r="F66">
        <v>39</v>
      </c>
      <c r="G66" s="83">
        <f t="shared" si="4"/>
        <v>4.6373365041617118</v>
      </c>
      <c r="H66" s="112">
        <v>5</v>
      </c>
      <c r="I66" s="83">
        <v>5.5263157894736841</v>
      </c>
      <c r="J66" s="83"/>
      <c r="K66" s="83"/>
      <c r="L66" s="49"/>
      <c r="M66" s="49"/>
      <c r="N66" s="49"/>
      <c r="O66" s="50"/>
      <c r="P66" s="50"/>
      <c r="Q66" s="50"/>
      <c r="R66" s="66"/>
      <c r="S66" s="66"/>
      <c r="T66" s="66"/>
      <c r="U66" s="66"/>
      <c r="V66" s="66"/>
      <c r="W66" s="66"/>
      <c r="X66" s="66"/>
      <c r="Y66" s="66"/>
      <c r="Z66" s="66"/>
    </row>
    <row r="67" spans="1:26" x14ac:dyDescent="0.15">
      <c r="A67" s="81"/>
      <c r="B67" s="82"/>
      <c r="C67" s="47"/>
      <c r="D67" s="47"/>
      <c r="E67" s="48">
        <v>3</v>
      </c>
      <c r="F67">
        <v>34</v>
      </c>
      <c r="G67" s="83">
        <f t="shared" si="4"/>
        <v>4.0428061831153395</v>
      </c>
      <c r="H67" s="112">
        <v>6.5277777777777786</v>
      </c>
      <c r="I67" s="83">
        <v>4.8684210526315788</v>
      </c>
      <c r="J67" s="83"/>
      <c r="K67" s="83"/>
      <c r="L67" s="49"/>
      <c r="M67" s="49"/>
      <c r="N67" s="49"/>
      <c r="O67" s="50"/>
      <c r="P67" s="50"/>
      <c r="Q67" s="50"/>
      <c r="R67" s="66"/>
      <c r="S67" s="66"/>
      <c r="T67" s="66"/>
      <c r="U67" s="66"/>
      <c r="V67" s="66"/>
      <c r="W67" s="66"/>
      <c r="X67" s="66"/>
      <c r="Y67" s="66"/>
      <c r="Z67" s="66"/>
    </row>
    <row r="68" spans="1:26" x14ac:dyDescent="0.15">
      <c r="A68" s="84"/>
      <c r="B68" s="85"/>
      <c r="C68" s="41"/>
      <c r="D68" s="41"/>
      <c r="E68" s="56" t="s">
        <v>4</v>
      </c>
      <c r="F68" s="136">
        <f>SUM(F65:F67)</f>
        <v>88</v>
      </c>
      <c r="G68" s="137">
        <f t="shared" si="4"/>
        <v>10.46373365041617</v>
      </c>
      <c r="H68" s="113">
        <v>13.194444444444445</v>
      </c>
      <c r="I68" s="86">
        <v>12.236842105263159</v>
      </c>
      <c r="J68" s="86">
        <v>10.207336523125997</v>
      </c>
      <c r="K68" s="86">
        <v>7.0270270270270272</v>
      </c>
      <c r="L68" s="46">
        <v>4.5999999999999996</v>
      </c>
      <c r="M68" s="46">
        <v>3.7</v>
      </c>
      <c r="N68" s="46">
        <v>4.5999999999999996</v>
      </c>
      <c r="O68" s="87">
        <v>4.9000000000000004</v>
      </c>
      <c r="P68" s="87">
        <v>5.3</v>
      </c>
      <c r="Q68" s="87">
        <v>4.9000000000000004</v>
      </c>
      <c r="R68" s="88">
        <v>3.6</v>
      </c>
      <c r="S68" s="88">
        <v>2.5</v>
      </c>
      <c r="T68" s="88">
        <v>4.4000000000000004</v>
      </c>
      <c r="U68" s="88">
        <v>3.8</v>
      </c>
      <c r="V68" s="88">
        <v>1</v>
      </c>
      <c r="W68" s="88">
        <v>3.8</v>
      </c>
      <c r="X68" s="88">
        <v>2.7</v>
      </c>
      <c r="Y68" s="88">
        <v>3</v>
      </c>
      <c r="Z68" s="88">
        <v>4.0999999999999996</v>
      </c>
    </row>
    <row r="69" spans="1:26" x14ac:dyDescent="0.15">
      <c r="A69" s="103" t="s">
        <v>171</v>
      </c>
      <c r="B69" s="104"/>
      <c r="C69" s="104"/>
      <c r="D69" s="104"/>
      <c r="E69" s="28">
        <v>1</v>
      </c>
      <c r="F69" s="40">
        <v>0</v>
      </c>
      <c r="G69" s="78">
        <f t="shared" si="4"/>
        <v>0</v>
      </c>
      <c r="H69" s="111">
        <v>1.1111111111111112</v>
      </c>
      <c r="I69" s="78">
        <v>0.26315789473684209</v>
      </c>
      <c r="J69" s="78"/>
      <c r="K69" s="78"/>
      <c r="L69" s="51"/>
      <c r="M69" s="51"/>
      <c r="N69" s="51"/>
      <c r="O69" s="79"/>
      <c r="P69" s="79"/>
      <c r="Q69" s="79"/>
      <c r="R69" s="80"/>
      <c r="S69" s="80"/>
      <c r="T69" s="80"/>
      <c r="U69" s="80"/>
      <c r="V69" s="80"/>
      <c r="W69" s="80"/>
      <c r="X69" s="80"/>
      <c r="Y69" s="80"/>
      <c r="Z69" s="80"/>
    </row>
    <row r="70" spans="1:26" x14ac:dyDescent="0.15">
      <c r="A70" s="81"/>
      <c r="B70" s="82"/>
      <c r="C70" s="47"/>
      <c r="D70" s="47"/>
      <c r="E70" s="48">
        <v>2</v>
      </c>
      <c r="F70" s="47">
        <v>0</v>
      </c>
      <c r="G70" s="83">
        <f t="shared" si="4"/>
        <v>0</v>
      </c>
      <c r="H70" s="112">
        <v>1.25</v>
      </c>
      <c r="I70" s="83">
        <v>0.92105263157894723</v>
      </c>
      <c r="J70" s="83"/>
      <c r="K70" s="83"/>
      <c r="L70" s="49"/>
      <c r="M70" s="49"/>
      <c r="N70" s="49"/>
      <c r="O70" s="50"/>
      <c r="P70" s="50"/>
      <c r="Q70" s="50"/>
      <c r="R70" s="66"/>
      <c r="S70" s="66"/>
      <c r="T70" s="66"/>
      <c r="U70" s="66"/>
      <c r="V70" s="66"/>
      <c r="W70" s="66"/>
      <c r="X70" s="66"/>
      <c r="Y70" s="66"/>
      <c r="Z70" s="66"/>
    </row>
    <row r="71" spans="1:26" x14ac:dyDescent="0.15">
      <c r="A71" s="81"/>
      <c r="B71" s="82"/>
      <c r="C71" s="47"/>
      <c r="D71" s="47"/>
      <c r="E71" s="48">
        <v>3</v>
      </c>
      <c r="F71" s="47">
        <v>0</v>
      </c>
      <c r="G71" s="83">
        <f t="shared" si="4"/>
        <v>0</v>
      </c>
      <c r="H71" s="112">
        <v>2.083333333333333</v>
      </c>
      <c r="I71" s="83">
        <v>1.5789473684210527</v>
      </c>
      <c r="J71" s="83"/>
      <c r="K71" s="83"/>
      <c r="L71" s="49"/>
      <c r="M71" s="49"/>
      <c r="N71" s="49"/>
      <c r="O71" s="50"/>
      <c r="P71" s="50"/>
      <c r="Q71" s="50"/>
      <c r="R71" s="66"/>
      <c r="S71" s="66"/>
      <c r="T71" s="66"/>
      <c r="U71" s="66"/>
      <c r="V71" s="66"/>
      <c r="W71" s="66"/>
      <c r="X71" s="66"/>
      <c r="Y71" s="66"/>
      <c r="Z71" s="66"/>
    </row>
    <row r="72" spans="1:26" x14ac:dyDescent="0.15">
      <c r="A72" s="84"/>
      <c r="B72" s="85"/>
      <c r="C72" s="41"/>
      <c r="D72" s="41"/>
      <c r="E72" s="56" t="s">
        <v>4</v>
      </c>
      <c r="F72" s="136">
        <f>SUM(F69:F71)</f>
        <v>0</v>
      </c>
      <c r="G72" s="137">
        <f t="shared" si="4"/>
        <v>0</v>
      </c>
      <c r="H72" s="113">
        <v>4.4444444444444446</v>
      </c>
      <c r="I72" s="86">
        <v>2.763157894736842</v>
      </c>
      <c r="J72" s="86">
        <v>3.6682615629984054</v>
      </c>
      <c r="K72" s="86">
        <v>4.8648648648648649</v>
      </c>
      <c r="L72" s="46">
        <v>0.9</v>
      </c>
      <c r="M72" s="46">
        <v>1.2</v>
      </c>
      <c r="N72" s="46">
        <v>0.3</v>
      </c>
      <c r="O72" s="87">
        <v>2.1</v>
      </c>
      <c r="P72" s="87">
        <v>2.1</v>
      </c>
      <c r="Q72" s="87"/>
      <c r="R72" s="88"/>
      <c r="S72" s="88"/>
      <c r="T72" s="88"/>
      <c r="U72" s="88"/>
      <c r="V72" s="88"/>
      <c r="W72" s="88"/>
      <c r="X72" s="88"/>
      <c r="Y72" s="88"/>
      <c r="Z72" s="88"/>
    </row>
    <row r="73" spans="1:26" x14ac:dyDescent="0.15">
      <c r="A73" s="103" t="s">
        <v>151</v>
      </c>
      <c r="B73" s="104"/>
      <c r="C73" s="104"/>
      <c r="D73" s="40"/>
      <c r="E73" s="28">
        <v>1</v>
      </c>
      <c r="F73">
        <v>15</v>
      </c>
      <c r="G73" s="78">
        <f t="shared" si="4"/>
        <v>1.78359096313912</v>
      </c>
      <c r="H73" s="111">
        <v>3.6111111111111107</v>
      </c>
      <c r="I73" s="78">
        <v>2.236842105263158</v>
      </c>
      <c r="J73" s="78"/>
      <c r="K73" s="78"/>
      <c r="L73" s="51"/>
      <c r="M73" s="51"/>
      <c r="N73" s="51"/>
      <c r="O73" s="79"/>
      <c r="P73" s="79"/>
      <c r="Q73" s="79"/>
      <c r="R73" s="80"/>
      <c r="S73" s="80"/>
      <c r="T73" s="80"/>
      <c r="U73" s="80"/>
      <c r="V73" s="80"/>
      <c r="W73" s="80"/>
      <c r="X73" s="80"/>
      <c r="Y73" s="80"/>
      <c r="Z73" s="80"/>
    </row>
    <row r="74" spans="1:26" x14ac:dyDescent="0.15">
      <c r="A74" s="81"/>
      <c r="B74" s="82"/>
      <c r="C74" s="47"/>
      <c r="D74" s="47"/>
      <c r="E74" s="48">
        <v>2</v>
      </c>
      <c r="F74">
        <v>11</v>
      </c>
      <c r="G74" s="83">
        <f t="shared" si="4"/>
        <v>1.3079667063020213</v>
      </c>
      <c r="H74" s="112">
        <v>2.083333333333333</v>
      </c>
      <c r="I74" s="83">
        <v>1.9736842105263157</v>
      </c>
      <c r="J74" s="83"/>
      <c r="K74" s="83"/>
      <c r="L74" s="49"/>
      <c r="M74" s="49"/>
      <c r="N74" s="49"/>
      <c r="O74" s="50"/>
      <c r="P74" s="50"/>
      <c r="Q74" s="50"/>
      <c r="R74" s="66"/>
      <c r="S74" s="66"/>
      <c r="T74" s="66"/>
      <c r="U74" s="66"/>
      <c r="V74" s="66"/>
      <c r="W74" s="66"/>
      <c r="X74" s="66"/>
      <c r="Y74" s="66"/>
      <c r="Z74" s="66"/>
    </row>
    <row r="75" spans="1:26" x14ac:dyDescent="0.15">
      <c r="A75" s="81"/>
      <c r="B75" s="82"/>
      <c r="C75" s="47"/>
      <c r="D75" s="47"/>
      <c r="E75" s="48">
        <v>3</v>
      </c>
      <c r="F75">
        <v>13</v>
      </c>
      <c r="G75" s="83">
        <f t="shared" si="4"/>
        <v>1.5457788347205708</v>
      </c>
      <c r="H75" s="112">
        <v>0.97222222222222221</v>
      </c>
      <c r="I75" s="83">
        <v>0.92105263157894723</v>
      </c>
      <c r="J75" s="83"/>
      <c r="K75" s="83"/>
      <c r="L75" s="49"/>
      <c r="M75" s="49"/>
      <c r="N75" s="49"/>
      <c r="O75" s="50"/>
      <c r="P75" s="50"/>
      <c r="Q75" s="50"/>
      <c r="R75" s="66"/>
      <c r="S75" s="66"/>
      <c r="T75" s="66"/>
      <c r="U75" s="66"/>
      <c r="V75" s="66"/>
      <c r="W75" s="66"/>
      <c r="X75" s="66"/>
      <c r="Y75" s="66"/>
      <c r="Z75" s="66"/>
    </row>
    <row r="76" spans="1:26" x14ac:dyDescent="0.15">
      <c r="A76" s="84"/>
      <c r="B76" s="85"/>
      <c r="C76" s="41"/>
      <c r="D76" s="41"/>
      <c r="E76" s="56" t="s">
        <v>4</v>
      </c>
      <c r="F76" s="136">
        <f>SUM(F73:F75)</f>
        <v>39</v>
      </c>
      <c r="G76" s="137">
        <f t="shared" si="4"/>
        <v>4.6373365041617118</v>
      </c>
      <c r="H76" s="113">
        <v>6.666666666666667</v>
      </c>
      <c r="I76" s="86">
        <v>5.1315789473684212</v>
      </c>
      <c r="J76" s="86">
        <v>6.5390749601275919</v>
      </c>
      <c r="K76" s="86">
        <v>13.513513513513514</v>
      </c>
      <c r="L76" s="46">
        <v>5.9</v>
      </c>
      <c r="M76" s="46">
        <v>7.2</v>
      </c>
      <c r="N76" s="46">
        <v>5.6</v>
      </c>
      <c r="O76" s="87">
        <v>5.4</v>
      </c>
      <c r="P76" s="87">
        <v>7.8</v>
      </c>
      <c r="Q76" s="87">
        <v>6.6</v>
      </c>
      <c r="R76" s="88">
        <v>3</v>
      </c>
      <c r="S76" s="88">
        <v>5.0999999999999996</v>
      </c>
      <c r="T76" s="88">
        <v>2.1</v>
      </c>
      <c r="U76" s="88">
        <v>2.6</v>
      </c>
      <c r="V76" s="88">
        <v>2.7</v>
      </c>
      <c r="W76" s="88">
        <v>1.6</v>
      </c>
      <c r="X76" s="88">
        <v>0.8</v>
      </c>
      <c r="Y76" s="88">
        <v>2.8</v>
      </c>
      <c r="Z76" s="88">
        <v>2.2999999999999998</v>
      </c>
    </row>
    <row r="77" spans="1:26" x14ac:dyDescent="0.15">
      <c r="A77" s="89" t="s">
        <v>149</v>
      </c>
      <c r="B77" s="40"/>
      <c r="C77" s="40"/>
      <c r="D77" s="40"/>
      <c r="E77" s="28">
        <v>1</v>
      </c>
      <c r="F77">
        <v>9</v>
      </c>
      <c r="G77" s="78">
        <f t="shared" si="4"/>
        <v>1.070154577883472</v>
      </c>
      <c r="H77" s="111">
        <v>0</v>
      </c>
      <c r="I77" s="78">
        <v>0.13157894736842105</v>
      </c>
      <c r="J77" s="78"/>
      <c r="K77" s="78"/>
      <c r="L77" s="51"/>
      <c r="M77" s="51"/>
      <c r="N77" s="51"/>
      <c r="O77" s="79"/>
      <c r="P77" s="79"/>
      <c r="Q77" s="79"/>
      <c r="R77" s="80"/>
      <c r="S77" s="80"/>
      <c r="T77" s="80"/>
      <c r="U77" s="80"/>
      <c r="V77" s="80"/>
      <c r="W77" s="80"/>
      <c r="X77" s="80"/>
      <c r="Y77" s="80"/>
      <c r="Z77" s="80"/>
    </row>
    <row r="78" spans="1:26" x14ac:dyDescent="0.15">
      <c r="A78" s="81"/>
      <c r="B78" s="82"/>
      <c r="C78" s="47"/>
      <c r="D78" s="47"/>
      <c r="E78" s="48">
        <v>2</v>
      </c>
      <c r="F78">
        <v>3</v>
      </c>
      <c r="G78" s="83">
        <f t="shared" si="4"/>
        <v>0.356718192627824</v>
      </c>
      <c r="H78" s="112">
        <v>0.1388888888888889</v>
      </c>
      <c r="I78" s="83">
        <v>0.13157894736842105</v>
      </c>
      <c r="J78" s="83"/>
      <c r="K78" s="83"/>
      <c r="L78" s="49"/>
      <c r="M78" s="49"/>
      <c r="N78" s="49"/>
      <c r="O78" s="50"/>
      <c r="P78" s="50"/>
      <c r="Q78" s="50"/>
      <c r="R78" s="66"/>
      <c r="S78" s="66"/>
      <c r="T78" s="66"/>
      <c r="U78" s="66"/>
      <c r="V78" s="66"/>
      <c r="W78" s="66"/>
      <c r="X78" s="66"/>
      <c r="Y78" s="66"/>
      <c r="Z78" s="66"/>
    </row>
    <row r="79" spans="1:26" x14ac:dyDescent="0.15">
      <c r="A79" s="81"/>
      <c r="B79" s="82"/>
      <c r="C79" s="47"/>
      <c r="D79" s="47"/>
      <c r="E79" s="48">
        <v>3</v>
      </c>
      <c r="F79">
        <v>0</v>
      </c>
      <c r="G79" s="83">
        <f t="shared" si="4"/>
        <v>0</v>
      </c>
      <c r="H79" s="112">
        <v>0.27777777777777779</v>
      </c>
      <c r="I79" s="83">
        <v>0.52631578947368418</v>
      </c>
      <c r="J79" s="83"/>
      <c r="K79" s="83"/>
      <c r="L79" s="49"/>
      <c r="M79" s="49"/>
      <c r="N79" s="49"/>
      <c r="O79" s="50"/>
      <c r="P79" s="50"/>
      <c r="Q79" s="50"/>
      <c r="R79" s="66"/>
      <c r="S79" s="66"/>
      <c r="T79" s="66"/>
      <c r="U79" s="66"/>
      <c r="V79" s="66"/>
      <c r="W79" s="66"/>
      <c r="X79" s="66"/>
      <c r="Y79" s="66"/>
      <c r="Z79" s="66"/>
    </row>
    <row r="80" spans="1:26" x14ac:dyDescent="0.15">
      <c r="A80" s="84"/>
      <c r="B80" s="85"/>
      <c r="C80" s="41"/>
      <c r="D80" s="41"/>
      <c r="E80" s="56" t="s">
        <v>4</v>
      </c>
      <c r="F80" s="136">
        <f>SUM(F77:F79)</f>
        <v>12</v>
      </c>
      <c r="G80" s="137">
        <f t="shared" si="4"/>
        <v>1.426872770511296</v>
      </c>
      <c r="H80" s="113">
        <v>0.41666666666666669</v>
      </c>
      <c r="I80" s="86">
        <v>0.78947368421052633</v>
      </c>
      <c r="J80" s="86">
        <v>1.5948963317384368</v>
      </c>
      <c r="K80" s="86">
        <v>1.0810810810810811</v>
      </c>
      <c r="L80" s="46">
        <v>1.9</v>
      </c>
      <c r="M80" s="46">
        <v>1.9</v>
      </c>
      <c r="N80" s="46">
        <v>1.9</v>
      </c>
      <c r="O80" s="87">
        <v>1.3</v>
      </c>
      <c r="P80" s="87">
        <v>2.1</v>
      </c>
      <c r="Q80" s="87">
        <v>1.8</v>
      </c>
      <c r="R80" s="88">
        <v>1.2</v>
      </c>
      <c r="S80" s="88">
        <v>5.0999999999999996</v>
      </c>
      <c r="T80" s="88">
        <v>3.8</v>
      </c>
      <c r="U80" s="88">
        <v>2.9</v>
      </c>
      <c r="V80" s="88">
        <v>3.7</v>
      </c>
      <c r="W80" s="88">
        <v>3.8</v>
      </c>
      <c r="X80" s="88">
        <v>3.7</v>
      </c>
      <c r="Y80" s="88">
        <v>3</v>
      </c>
      <c r="Z80" s="88">
        <v>1.2</v>
      </c>
    </row>
    <row r="81" spans="1:26" x14ac:dyDescent="0.15">
      <c r="A81" s="167" t="s">
        <v>4</v>
      </c>
      <c r="B81" s="168"/>
      <c r="C81" s="168"/>
      <c r="D81" s="168"/>
      <c r="E81" s="169"/>
      <c r="F81" s="37">
        <f>F28+F32+F36+F40+F44+F48+F52+F56+F60+F64+F68+F72+F76+F80</f>
        <v>841</v>
      </c>
      <c r="G81" s="37">
        <f>G28+G32+G36+G40+G44+G48+G52+G56+G60+G64+G68+G72+G76+G80</f>
        <v>99.999999999999986</v>
      </c>
      <c r="H81" s="37">
        <f>H28+H32+H36+H40+H44+H48+H52+H56+H60+H64+H68+H72+H76+H80</f>
        <v>100.00000000000001</v>
      </c>
      <c r="I81" s="37">
        <v>100</v>
      </c>
      <c r="J81" s="37">
        <v>100.00000000000001</v>
      </c>
      <c r="K81" s="37">
        <f t="shared" ref="K81:T81" si="5">SUM(K25:K77)</f>
        <v>98.918918918918934</v>
      </c>
      <c r="L81" s="37">
        <f>SUM(L25:L77)</f>
        <v>98.100000000000009</v>
      </c>
      <c r="M81" s="37">
        <f>SUM(M25:M77)</f>
        <v>97.800000000000026</v>
      </c>
      <c r="N81" s="37">
        <f>SUM(N25:N77)</f>
        <v>98.09999999999998</v>
      </c>
      <c r="O81" s="71">
        <f t="shared" si="5"/>
        <v>98.9</v>
      </c>
      <c r="P81" s="71">
        <f t="shared" si="5"/>
        <v>97.8</v>
      </c>
      <c r="Q81" s="68">
        <f t="shared" si="5"/>
        <v>98.2</v>
      </c>
      <c r="R81" s="65">
        <f t="shared" si="5"/>
        <v>98.799999999999969</v>
      </c>
      <c r="S81" s="65">
        <f t="shared" si="5"/>
        <v>94.899999999999991</v>
      </c>
      <c r="T81" s="65">
        <f t="shared" si="5"/>
        <v>96.200000000000017</v>
      </c>
      <c r="U81" s="65">
        <v>100</v>
      </c>
      <c r="V81" s="65">
        <v>100</v>
      </c>
      <c r="W81" s="65">
        <v>100</v>
      </c>
      <c r="X81" s="65">
        <v>100</v>
      </c>
      <c r="Y81" s="65">
        <v>100</v>
      </c>
      <c r="Z81" s="65">
        <v>100</v>
      </c>
    </row>
    <row r="83" spans="1:26" ht="18.75" customHeight="1" x14ac:dyDescent="0.15">
      <c r="A83" s="26" t="s">
        <v>156</v>
      </c>
    </row>
    <row r="84" spans="1:26" x14ac:dyDescent="0.15">
      <c r="A84" s="27"/>
      <c r="B84" s="28"/>
      <c r="C84" s="55" t="s">
        <v>196</v>
      </c>
      <c r="D84" s="55" t="s">
        <v>196</v>
      </c>
      <c r="E84" s="55" t="s">
        <v>194</v>
      </c>
      <c r="F84" s="29" t="s">
        <v>192</v>
      </c>
      <c r="G84" s="29" t="s">
        <v>190</v>
      </c>
      <c r="H84" s="29" t="s">
        <v>188</v>
      </c>
      <c r="I84" s="29" t="s">
        <v>184</v>
      </c>
      <c r="J84" s="29" t="s">
        <v>182</v>
      </c>
      <c r="K84" s="29" t="s">
        <v>180</v>
      </c>
      <c r="L84" s="29" t="s">
        <v>178</v>
      </c>
      <c r="M84" s="29" t="s">
        <v>170</v>
      </c>
      <c r="N84" s="29" t="s">
        <v>168</v>
      </c>
      <c r="O84" s="29" t="s">
        <v>165</v>
      </c>
      <c r="P84" s="29" t="s">
        <v>139</v>
      </c>
      <c r="Q84" s="29" t="s">
        <v>121</v>
      </c>
      <c r="R84" s="29" t="s">
        <v>107</v>
      </c>
      <c r="S84" s="29" t="s">
        <v>99</v>
      </c>
      <c r="T84" s="29" t="s">
        <v>5</v>
      </c>
      <c r="U84" s="29" t="s">
        <v>6</v>
      </c>
      <c r="V84" s="29" t="s">
        <v>7</v>
      </c>
      <c r="W84" s="29" t="s">
        <v>8</v>
      </c>
    </row>
    <row r="85" spans="1:26" x14ac:dyDescent="0.15">
      <c r="A85" s="31"/>
      <c r="B85" s="32"/>
      <c r="C85" s="33" t="s">
        <v>119</v>
      </c>
      <c r="D85" s="33" t="s">
        <v>9</v>
      </c>
      <c r="E85" s="33" t="s">
        <v>9</v>
      </c>
      <c r="F85" s="33" t="s">
        <v>9</v>
      </c>
      <c r="G85" s="33" t="s">
        <v>100</v>
      </c>
      <c r="H85" s="33" t="s">
        <v>9</v>
      </c>
      <c r="I85" s="33" t="s">
        <v>9</v>
      </c>
      <c r="J85" s="33" t="s">
        <v>9</v>
      </c>
      <c r="K85" s="33" t="s">
        <v>9</v>
      </c>
      <c r="L85" s="33" t="s">
        <v>9</v>
      </c>
      <c r="M85" s="33" t="s">
        <v>9</v>
      </c>
      <c r="N85" s="33" t="s">
        <v>9</v>
      </c>
      <c r="O85" s="34" t="s">
        <v>9</v>
      </c>
      <c r="P85" s="34" t="s">
        <v>9</v>
      </c>
      <c r="Q85" s="34" t="s">
        <v>9</v>
      </c>
      <c r="R85" s="34" t="s">
        <v>9</v>
      </c>
      <c r="S85" s="34" t="s">
        <v>9</v>
      </c>
      <c r="T85" s="34" t="s">
        <v>9</v>
      </c>
      <c r="U85" s="34" t="s">
        <v>9</v>
      </c>
      <c r="V85" s="34" t="s">
        <v>9</v>
      </c>
      <c r="W85" s="34" t="s">
        <v>9</v>
      </c>
    </row>
    <row r="86" spans="1:26" x14ac:dyDescent="0.15">
      <c r="A86" s="160" t="s">
        <v>142</v>
      </c>
      <c r="B86" s="162"/>
      <c r="C86" s="115">
        <v>196</v>
      </c>
      <c r="D86" s="116">
        <f>$C86/$C$92*100</f>
        <v>59.036144578313255</v>
      </c>
      <c r="E86" s="116">
        <v>27.6</v>
      </c>
      <c r="F86" s="74">
        <v>30.599999999999998</v>
      </c>
      <c r="G86" s="74">
        <v>35.016286644951137</v>
      </c>
      <c r="H86" s="74">
        <v>2.9940119760479043</v>
      </c>
      <c r="I86" s="37">
        <v>34.9</v>
      </c>
      <c r="J86" s="37">
        <v>36</v>
      </c>
      <c r="K86" s="37">
        <v>34.799999999999997</v>
      </c>
      <c r="L86" s="43">
        <v>34.1</v>
      </c>
      <c r="M86" s="43">
        <v>32.799999999999997</v>
      </c>
      <c r="N86" s="37">
        <v>37.299999999999997</v>
      </c>
      <c r="O86" s="39">
        <v>59.6</v>
      </c>
      <c r="P86" s="39">
        <v>57.2</v>
      </c>
      <c r="Q86" s="39"/>
      <c r="R86" s="39"/>
      <c r="S86" s="39"/>
      <c r="T86" s="39"/>
      <c r="U86" s="39"/>
      <c r="V86" s="39"/>
      <c r="W86" s="39"/>
    </row>
    <row r="87" spans="1:26" x14ac:dyDescent="0.15">
      <c r="A87" s="160" t="s">
        <v>141</v>
      </c>
      <c r="B87" s="162"/>
      <c r="C87" s="115">
        <v>0</v>
      </c>
      <c r="D87" s="116">
        <f t="shared" ref="D87:D91" si="6">$C87/$C$92*100</f>
        <v>0</v>
      </c>
      <c r="E87" s="117">
        <v>37.4</v>
      </c>
      <c r="F87" s="74">
        <v>36</v>
      </c>
      <c r="G87" s="74">
        <v>34.690553745928341</v>
      </c>
      <c r="H87" s="74">
        <v>1.7964071856287425</v>
      </c>
      <c r="I87" s="37">
        <v>34.9</v>
      </c>
      <c r="J87" s="37">
        <v>37</v>
      </c>
      <c r="K87" s="37">
        <v>33</v>
      </c>
      <c r="L87" s="43">
        <v>36.299999999999997</v>
      </c>
      <c r="M87" s="43">
        <v>35.200000000000003</v>
      </c>
      <c r="N87" s="39">
        <v>45</v>
      </c>
      <c r="O87" s="39">
        <v>64.099999999999994</v>
      </c>
      <c r="P87" s="39">
        <v>58.3</v>
      </c>
      <c r="Q87" s="39">
        <v>60.8</v>
      </c>
      <c r="R87" s="39">
        <v>52.8</v>
      </c>
      <c r="S87" s="39">
        <v>54.8</v>
      </c>
      <c r="T87" s="39">
        <v>58.6</v>
      </c>
      <c r="U87" s="39">
        <v>51.8</v>
      </c>
      <c r="V87" s="39">
        <v>55.5</v>
      </c>
      <c r="W87" s="39">
        <v>43.4</v>
      </c>
    </row>
    <row r="88" spans="1:26" x14ac:dyDescent="0.15">
      <c r="A88" s="160" t="s">
        <v>166</v>
      </c>
      <c r="B88" s="162"/>
      <c r="C88" s="115">
        <v>32</v>
      </c>
      <c r="D88" s="116">
        <f t="shared" si="6"/>
        <v>9.6385542168674707</v>
      </c>
      <c r="E88" s="117">
        <v>5.4</v>
      </c>
      <c r="F88" s="74">
        <v>6</v>
      </c>
      <c r="G88" s="74">
        <v>3.7459283387622153</v>
      </c>
      <c r="H88" s="74">
        <v>9.5808383233532943</v>
      </c>
      <c r="I88" s="37">
        <v>2.5</v>
      </c>
      <c r="J88" s="37">
        <v>2.6</v>
      </c>
      <c r="K88" s="37">
        <v>2.6</v>
      </c>
      <c r="L88" s="43">
        <v>2.2000000000000002</v>
      </c>
      <c r="M88" s="43">
        <v>1.9</v>
      </c>
      <c r="N88" s="37">
        <v>10.1</v>
      </c>
      <c r="O88" s="39">
        <v>11.2</v>
      </c>
      <c r="P88" s="39"/>
      <c r="Q88" s="39"/>
      <c r="R88" s="39"/>
      <c r="S88" s="39"/>
      <c r="T88" s="39"/>
      <c r="U88" s="39"/>
      <c r="V88" s="39"/>
      <c r="W88" s="39"/>
    </row>
    <row r="89" spans="1:26" x14ac:dyDescent="0.15">
      <c r="A89" s="100" t="s">
        <v>171</v>
      </c>
      <c r="B89" s="102"/>
      <c r="C89" s="115">
        <v>0</v>
      </c>
      <c r="D89" s="116">
        <f t="shared" si="6"/>
        <v>0</v>
      </c>
      <c r="E89" s="117">
        <v>16.400000000000002</v>
      </c>
      <c r="F89" s="74">
        <v>16</v>
      </c>
      <c r="G89" s="74">
        <v>15.635179153094461</v>
      </c>
      <c r="H89" s="74">
        <v>52.095808383233532</v>
      </c>
      <c r="I89" s="37">
        <v>14.7</v>
      </c>
      <c r="J89" s="37">
        <v>13</v>
      </c>
      <c r="K89" s="37">
        <v>17.899999999999999</v>
      </c>
      <c r="L89" s="43">
        <v>17.600000000000001</v>
      </c>
      <c r="M89" s="43">
        <v>20.399999999999999</v>
      </c>
      <c r="N89" s="37"/>
      <c r="O89" s="39"/>
      <c r="P89" s="39"/>
      <c r="Q89" s="39"/>
      <c r="R89" s="39"/>
      <c r="S89" s="39"/>
      <c r="T89" s="39"/>
      <c r="U89" s="39"/>
      <c r="V89" s="39"/>
      <c r="W89" s="39"/>
    </row>
    <row r="90" spans="1:26" x14ac:dyDescent="0.15">
      <c r="A90" s="100" t="s">
        <v>172</v>
      </c>
      <c r="B90" s="102"/>
      <c r="C90" s="115">
        <v>59</v>
      </c>
      <c r="D90" s="116">
        <f t="shared" si="6"/>
        <v>17.771084337349397</v>
      </c>
      <c r="E90" s="117">
        <v>11.4</v>
      </c>
      <c r="F90" s="74">
        <v>10.4</v>
      </c>
      <c r="G90" s="74">
        <v>8.6319218241042339</v>
      </c>
      <c r="H90" s="74">
        <v>30.538922155688624</v>
      </c>
      <c r="I90" s="37">
        <v>10.3</v>
      </c>
      <c r="J90" s="37">
        <v>10.5</v>
      </c>
      <c r="K90" s="37">
        <v>8.4</v>
      </c>
      <c r="L90" s="43">
        <v>7.8</v>
      </c>
      <c r="M90" s="43">
        <v>7.6</v>
      </c>
      <c r="N90" s="37"/>
      <c r="O90" s="39"/>
      <c r="P90" s="39"/>
      <c r="Q90" s="39"/>
      <c r="R90" s="39"/>
      <c r="S90" s="39"/>
      <c r="T90" s="39"/>
      <c r="U90" s="39"/>
      <c r="V90" s="39"/>
      <c r="W90" s="39"/>
    </row>
    <row r="91" spans="1:26" x14ac:dyDescent="0.15">
      <c r="A91" s="160" t="s">
        <v>19</v>
      </c>
      <c r="B91" s="162"/>
      <c r="C91" s="115">
        <v>45</v>
      </c>
      <c r="D91" s="116">
        <f t="shared" si="6"/>
        <v>13.554216867469879</v>
      </c>
      <c r="E91" s="117">
        <v>1.7999999999999998</v>
      </c>
      <c r="F91" s="74">
        <v>1</v>
      </c>
      <c r="G91" s="74">
        <v>2.2801302931596092</v>
      </c>
      <c r="H91" s="74">
        <v>2.9940119760479043</v>
      </c>
      <c r="I91" s="37">
        <v>2.7</v>
      </c>
      <c r="J91" s="37">
        <v>0.9</v>
      </c>
      <c r="K91" s="37">
        <v>3.3</v>
      </c>
      <c r="L91" s="43">
        <v>1.9</v>
      </c>
      <c r="M91" s="43">
        <v>2.1</v>
      </c>
      <c r="N91" s="37">
        <v>7.6</v>
      </c>
      <c r="O91" s="39">
        <v>15.8</v>
      </c>
      <c r="P91" s="39"/>
      <c r="Q91" s="39"/>
      <c r="R91" s="39"/>
      <c r="S91" s="39"/>
      <c r="T91" s="39"/>
      <c r="U91" s="39"/>
      <c r="V91" s="39"/>
      <c r="W91" s="39"/>
    </row>
    <row r="92" spans="1:26" s="62" customFormat="1" ht="12.75" customHeight="1" x14ac:dyDescent="0.15">
      <c r="A92" s="167" t="s">
        <v>4</v>
      </c>
      <c r="B92" s="169"/>
      <c r="C92" s="115">
        <f>SUM(C86:C91)</f>
        <v>332</v>
      </c>
      <c r="D92" s="115">
        <f>SUM(D86:D91)</f>
        <v>100</v>
      </c>
      <c r="E92" s="115">
        <f>SUM(E86:E91)</f>
        <v>100.00000000000001</v>
      </c>
      <c r="F92" s="70">
        <v>100</v>
      </c>
      <c r="G92" s="70">
        <v>100</v>
      </c>
      <c r="H92" s="70">
        <f t="shared" ref="H92:N92" si="7">SUM(H86:H91)</f>
        <v>100</v>
      </c>
      <c r="I92" s="70">
        <f t="shared" si="7"/>
        <v>100</v>
      </c>
      <c r="J92" s="70">
        <f t="shared" si="7"/>
        <v>100</v>
      </c>
      <c r="K92" s="70">
        <f t="shared" si="7"/>
        <v>99.999999999999986</v>
      </c>
      <c r="L92" s="72">
        <f t="shared" si="7"/>
        <v>99.90000000000002</v>
      </c>
      <c r="M92" s="72">
        <f t="shared" si="7"/>
        <v>100</v>
      </c>
      <c r="N92" s="70">
        <f t="shared" si="7"/>
        <v>99.999999999999986</v>
      </c>
      <c r="O92" s="70"/>
      <c r="P92" s="63">
        <f>SUM(P86:P87)</f>
        <v>115.5</v>
      </c>
      <c r="Q92" s="63">
        <f>SUM(Q86:Q87)</f>
        <v>60.8</v>
      </c>
      <c r="R92" s="63">
        <f t="shared" ref="R92:W92" si="8">SUM(R86:R87)</f>
        <v>52.8</v>
      </c>
      <c r="S92" s="63">
        <f t="shared" si="8"/>
        <v>54.8</v>
      </c>
      <c r="T92" s="63">
        <f t="shared" si="8"/>
        <v>58.6</v>
      </c>
      <c r="U92" s="63">
        <f t="shared" si="8"/>
        <v>51.8</v>
      </c>
      <c r="V92" s="63">
        <f t="shared" si="8"/>
        <v>55.5</v>
      </c>
      <c r="W92" s="63">
        <f t="shared" si="8"/>
        <v>43.4</v>
      </c>
    </row>
    <row r="94" spans="1:26" ht="18.75" customHeight="1" x14ac:dyDescent="0.15">
      <c r="A94" s="26" t="s">
        <v>143</v>
      </c>
    </row>
    <row r="95" spans="1:26" x14ac:dyDescent="0.15">
      <c r="A95" s="27"/>
      <c r="B95" s="40"/>
      <c r="C95" s="28"/>
      <c r="D95" s="55" t="s">
        <v>196</v>
      </c>
      <c r="E95" s="55" t="s">
        <v>196</v>
      </c>
      <c r="F95" s="55" t="s">
        <v>194</v>
      </c>
      <c r="G95" s="29" t="s">
        <v>192</v>
      </c>
      <c r="H95" s="29" t="s">
        <v>190</v>
      </c>
      <c r="I95" s="29" t="s">
        <v>188</v>
      </c>
      <c r="J95" s="29" t="s">
        <v>184</v>
      </c>
      <c r="K95" s="29" t="s">
        <v>182</v>
      </c>
      <c r="L95" s="29" t="s">
        <v>180</v>
      </c>
      <c r="M95" s="29" t="s">
        <v>178</v>
      </c>
      <c r="N95" s="29" t="s">
        <v>170</v>
      </c>
      <c r="O95" s="29" t="s">
        <v>168</v>
      </c>
      <c r="P95" s="29" t="s">
        <v>165</v>
      </c>
      <c r="Q95" s="29" t="s">
        <v>139</v>
      </c>
      <c r="R95" s="29" t="s">
        <v>121</v>
      </c>
      <c r="S95" s="29" t="s">
        <v>107</v>
      </c>
      <c r="T95" s="29" t="s">
        <v>99</v>
      </c>
      <c r="U95" s="29" t="s">
        <v>5</v>
      </c>
      <c r="V95" s="29" t="s">
        <v>6</v>
      </c>
      <c r="W95" s="29" t="s">
        <v>7</v>
      </c>
      <c r="X95" s="29" t="s">
        <v>8</v>
      </c>
    </row>
    <row r="96" spans="1:26" x14ac:dyDescent="0.15">
      <c r="A96" s="31"/>
      <c r="B96" s="41"/>
      <c r="C96" s="32"/>
      <c r="D96" s="33" t="s">
        <v>119</v>
      </c>
      <c r="E96" s="33" t="s">
        <v>9</v>
      </c>
      <c r="F96" s="33" t="s">
        <v>9</v>
      </c>
      <c r="G96" s="33" t="s">
        <v>9</v>
      </c>
      <c r="H96" s="33" t="s">
        <v>100</v>
      </c>
      <c r="I96" s="33" t="s">
        <v>9</v>
      </c>
      <c r="J96" s="33" t="s">
        <v>9</v>
      </c>
      <c r="K96" s="33" t="s">
        <v>9</v>
      </c>
      <c r="L96" s="33" t="s">
        <v>9</v>
      </c>
      <c r="M96" s="33" t="s">
        <v>9</v>
      </c>
      <c r="N96" s="33" t="s">
        <v>9</v>
      </c>
      <c r="O96" s="33" t="s">
        <v>9</v>
      </c>
      <c r="P96" s="34" t="s">
        <v>9</v>
      </c>
      <c r="Q96" s="34" t="s">
        <v>9</v>
      </c>
      <c r="R96" s="34" t="s">
        <v>9</v>
      </c>
      <c r="S96" s="34" t="s">
        <v>9</v>
      </c>
      <c r="T96" s="34" t="s">
        <v>9</v>
      </c>
      <c r="U96" s="34" t="s">
        <v>9</v>
      </c>
      <c r="V96" s="34" t="s">
        <v>9</v>
      </c>
      <c r="W96" s="34" t="s">
        <v>9</v>
      </c>
      <c r="X96" s="34" t="s">
        <v>9</v>
      </c>
    </row>
    <row r="97" spans="1:26" x14ac:dyDescent="0.15">
      <c r="A97" s="31" t="s">
        <v>173</v>
      </c>
      <c r="B97" s="41"/>
      <c r="C97" s="32"/>
      <c r="D97">
        <v>39</v>
      </c>
      <c r="E97" s="78">
        <f>$D97/$D$103*100</f>
        <v>14.130434782608695</v>
      </c>
      <c r="F97" s="74">
        <v>16.738197424892704</v>
      </c>
      <c r="G97" s="74">
        <v>14.0625</v>
      </c>
      <c r="H97" s="74">
        <v>12.5</v>
      </c>
      <c r="I97" s="74">
        <v>18.181818181818183</v>
      </c>
      <c r="J97" s="33">
        <v>7.9</v>
      </c>
      <c r="K97" s="33">
        <v>13.7</v>
      </c>
      <c r="L97" s="33">
        <v>12</v>
      </c>
      <c r="M97" s="73">
        <v>9.5</v>
      </c>
      <c r="N97" s="73">
        <v>14.3</v>
      </c>
      <c r="O97" s="33"/>
      <c r="P97" s="34"/>
      <c r="Q97" s="34"/>
      <c r="R97" s="34"/>
      <c r="S97" s="34"/>
      <c r="T97" s="34"/>
      <c r="U97" s="34"/>
      <c r="V97" s="34"/>
      <c r="W97" s="34"/>
      <c r="X97" s="34"/>
    </row>
    <row r="98" spans="1:26" x14ac:dyDescent="0.15">
      <c r="A98" s="160" t="s">
        <v>41</v>
      </c>
      <c r="B98" s="161"/>
      <c r="C98" s="162"/>
      <c r="D98" s="13">
        <v>110</v>
      </c>
      <c r="E98" s="74">
        <f t="shared" ref="E98:E102" si="9">$D98/$D$103*100</f>
        <v>39.855072463768117</v>
      </c>
      <c r="F98" s="74">
        <v>35.193133047210303</v>
      </c>
      <c r="G98" s="74">
        <v>35.546875</v>
      </c>
      <c r="H98" s="74">
        <v>37.162162162162161</v>
      </c>
      <c r="I98" s="74">
        <v>50</v>
      </c>
      <c r="J98" s="37">
        <v>42.3</v>
      </c>
      <c r="K98" s="37">
        <v>35.799999999999997</v>
      </c>
      <c r="L98" s="37">
        <v>38.4</v>
      </c>
      <c r="M98" s="43">
        <v>34.200000000000003</v>
      </c>
      <c r="N98" s="43">
        <v>32.6</v>
      </c>
      <c r="O98" s="37">
        <v>37.9</v>
      </c>
      <c r="P98" s="43">
        <v>38.299999999999997</v>
      </c>
      <c r="Q98" s="43">
        <v>33.799999999999997</v>
      </c>
      <c r="R98" s="43">
        <v>31</v>
      </c>
      <c r="S98" s="43">
        <v>34.9</v>
      </c>
      <c r="T98" s="43">
        <v>33</v>
      </c>
      <c r="U98" s="43">
        <v>39.299999999999997</v>
      </c>
      <c r="V98" s="43">
        <v>34.4</v>
      </c>
      <c r="W98" s="43">
        <v>27.1</v>
      </c>
      <c r="X98" s="43">
        <v>28</v>
      </c>
    </row>
    <row r="99" spans="1:26" x14ac:dyDescent="0.15">
      <c r="A99" s="160" t="s">
        <v>43</v>
      </c>
      <c r="B99" s="161"/>
      <c r="C99" s="162"/>
      <c r="D99" s="13">
        <v>76</v>
      </c>
      <c r="E99" s="74">
        <f t="shared" si="9"/>
        <v>27.536231884057973</v>
      </c>
      <c r="F99" s="74">
        <v>33.476394849785407</v>
      </c>
      <c r="G99" s="74">
        <v>26.953125</v>
      </c>
      <c r="H99" s="74">
        <v>31.081081081081081</v>
      </c>
      <c r="I99" s="74">
        <v>1.5151515151515151</v>
      </c>
      <c r="J99" s="37">
        <v>29.8</v>
      </c>
      <c r="K99" s="37">
        <v>29.7</v>
      </c>
      <c r="L99" s="37">
        <v>25.9</v>
      </c>
      <c r="M99" s="43">
        <v>32.6</v>
      </c>
      <c r="N99" s="43">
        <v>27.2</v>
      </c>
      <c r="O99" s="37">
        <v>38.5</v>
      </c>
      <c r="P99" s="43">
        <v>32.200000000000003</v>
      </c>
      <c r="Q99" s="43">
        <v>28.9</v>
      </c>
      <c r="R99" s="43">
        <v>33.4</v>
      </c>
      <c r="S99" s="43">
        <v>30.5</v>
      </c>
      <c r="T99" s="43">
        <v>30.3</v>
      </c>
      <c r="U99" s="43">
        <v>29.5</v>
      </c>
      <c r="V99" s="43">
        <v>30.3</v>
      </c>
      <c r="W99" s="43">
        <v>31.6</v>
      </c>
      <c r="X99" s="43">
        <v>30.3</v>
      </c>
    </row>
    <row r="100" spans="1:26" x14ac:dyDescent="0.15">
      <c r="A100" s="160" t="s">
        <v>44</v>
      </c>
      <c r="B100" s="161"/>
      <c r="C100" s="162"/>
      <c r="D100" s="13">
        <v>41</v>
      </c>
      <c r="E100" s="74">
        <f t="shared" si="9"/>
        <v>14.855072463768115</v>
      </c>
      <c r="F100" s="74">
        <v>12.017167381974248</v>
      </c>
      <c r="G100" s="74">
        <v>19.140625</v>
      </c>
      <c r="H100" s="74">
        <v>15.202702702702704</v>
      </c>
      <c r="I100" s="74">
        <v>27.777777777777779</v>
      </c>
      <c r="J100" s="37">
        <v>18.100000000000001</v>
      </c>
      <c r="K100" s="37">
        <v>18.399999999999999</v>
      </c>
      <c r="L100" s="37">
        <v>20.6</v>
      </c>
      <c r="M100" s="43">
        <v>20.7</v>
      </c>
      <c r="N100" s="43">
        <v>22.2</v>
      </c>
      <c r="O100" s="39">
        <v>15</v>
      </c>
      <c r="P100" s="43">
        <v>18.2</v>
      </c>
      <c r="Q100" s="43">
        <v>20.100000000000001</v>
      </c>
      <c r="R100" s="43">
        <v>24.1</v>
      </c>
      <c r="S100" s="43">
        <v>20.100000000000001</v>
      </c>
      <c r="T100" s="43">
        <v>20.5</v>
      </c>
      <c r="U100" s="43">
        <v>18</v>
      </c>
      <c r="V100" s="43">
        <v>23.1</v>
      </c>
      <c r="W100" s="43">
        <v>28.4</v>
      </c>
      <c r="X100" s="43">
        <v>24.2</v>
      </c>
    </row>
    <row r="101" spans="1:26" x14ac:dyDescent="0.15">
      <c r="A101" s="160" t="s">
        <v>42</v>
      </c>
      <c r="B101" s="161"/>
      <c r="C101" s="162"/>
      <c r="D101" s="13">
        <v>9</v>
      </c>
      <c r="E101" s="74">
        <f t="shared" si="9"/>
        <v>3.2608695652173911</v>
      </c>
      <c r="F101" s="74">
        <v>2.1459227467811157</v>
      </c>
      <c r="G101" s="74">
        <v>4.296875</v>
      </c>
      <c r="H101" s="74">
        <v>3.0405405405405408</v>
      </c>
      <c r="I101" s="74">
        <v>2.5252525252525251</v>
      </c>
      <c r="J101" s="37">
        <v>1.6</v>
      </c>
      <c r="K101" s="37">
        <v>1.7</v>
      </c>
      <c r="L101" s="37">
        <v>2.5</v>
      </c>
      <c r="M101" s="43">
        <v>2.7</v>
      </c>
      <c r="N101" s="43">
        <v>3.6</v>
      </c>
      <c r="O101" s="37">
        <v>4.9000000000000004</v>
      </c>
      <c r="P101" s="43">
        <v>6.7</v>
      </c>
      <c r="Q101" s="43">
        <v>7.2</v>
      </c>
      <c r="R101" s="43">
        <v>5.6</v>
      </c>
      <c r="S101" s="43">
        <v>8.9</v>
      </c>
      <c r="T101" s="43">
        <v>7.4</v>
      </c>
      <c r="U101" s="43">
        <v>7.9</v>
      </c>
      <c r="V101" s="43">
        <v>7.4</v>
      </c>
      <c r="W101" s="43">
        <v>8.3000000000000007</v>
      </c>
      <c r="X101" s="43">
        <v>13.1</v>
      </c>
    </row>
    <row r="102" spans="1:26" x14ac:dyDescent="0.15">
      <c r="A102" s="35" t="s">
        <v>19</v>
      </c>
      <c r="B102" s="42"/>
      <c r="C102" s="36"/>
      <c r="D102">
        <v>1</v>
      </c>
      <c r="E102" s="86">
        <f t="shared" si="9"/>
        <v>0.36231884057971014</v>
      </c>
      <c r="F102" s="74">
        <v>0.42918454935622319</v>
      </c>
      <c r="G102" s="74">
        <v>0</v>
      </c>
      <c r="H102" s="74">
        <v>1.0135135135135136</v>
      </c>
      <c r="I102" s="74">
        <v>0</v>
      </c>
      <c r="J102" s="37">
        <v>0.3</v>
      </c>
      <c r="K102" s="37">
        <v>0.7</v>
      </c>
      <c r="L102" s="37">
        <v>0.6</v>
      </c>
      <c r="M102" s="43">
        <v>0.3</v>
      </c>
      <c r="N102" s="43">
        <v>0</v>
      </c>
      <c r="O102" s="37">
        <v>3.7</v>
      </c>
      <c r="P102" s="43">
        <v>4.5999999999999996</v>
      </c>
      <c r="Q102" s="43">
        <v>10</v>
      </c>
      <c r="R102" s="43">
        <v>5.9</v>
      </c>
      <c r="S102" s="43">
        <v>5.6</v>
      </c>
      <c r="T102" s="43">
        <v>8.8000000000000007</v>
      </c>
      <c r="U102" s="43">
        <v>5.3</v>
      </c>
      <c r="V102" s="43">
        <v>5</v>
      </c>
      <c r="W102" s="43">
        <v>4.5999999999999996</v>
      </c>
      <c r="X102" s="43">
        <v>4.3</v>
      </c>
    </row>
    <row r="103" spans="1:26" x14ac:dyDescent="0.15">
      <c r="A103" s="167" t="s">
        <v>4</v>
      </c>
      <c r="B103" s="168"/>
      <c r="C103" s="169"/>
      <c r="D103" s="115">
        <f>SUM(D97:D102)</f>
        <v>276</v>
      </c>
      <c r="E103" s="115">
        <f>SUM(E97:E102)</f>
        <v>99.999999999999986</v>
      </c>
      <c r="F103" s="115">
        <f>SUM(F97:F102)</f>
        <v>100</v>
      </c>
      <c r="G103" s="37">
        <v>100</v>
      </c>
      <c r="H103" s="37">
        <v>100.00000000000001</v>
      </c>
      <c r="I103" s="37">
        <v>100.00000000000001</v>
      </c>
      <c r="J103" s="37">
        <f t="shared" ref="J103:N103" si="10">SUM(J97:J102)</f>
        <v>99.999999999999986</v>
      </c>
      <c r="K103" s="37">
        <f t="shared" si="10"/>
        <v>100</v>
      </c>
      <c r="L103" s="37">
        <f t="shared" si="10"/>
        <v>100</v>
      </c>
      <c r="M103" s="65">
        <f t="shared" si="10"/>
        <v>100.00000000000001</v>
      </c>
      <c r="N103" s="65">
        <f t="shared" si="10"/>
        <v>99.9</v>
      </c>
      <c r="O103" s="37">
        <f>SUM(O98:O102)</f>
        <v>100.00000000000001</v>
      </c>
      <c r="P103" s="45">
        <f>SUM(P98:P102)</f>
        <v>100</v>
      </c>
      <c r="Q103" s="45">
        <f>SUM(Q98:Q102)</f>
        <v>100</v>
      </c>
      <c r="R103" s="45">
        <f>SUM(R98:R102)</f>
        <v>100</v>
      </c>
      <c r="S103" s="45">
        <f>SUM(S98:S102)</f>
        <v>100</v>
      </c>
      <c r="T103" s="45">
        <v>100</v>
      </c>
      <c r="U103" s="45">
        <v>100</v>
      </c>
      <c r="V103" s="45">
        <v>100</v>
      </c>
      <c r="W103" s="45">
        <v>100</v>
      </c>
      <c r="X103" s="45">
        <v>100</v>
      </c>
    </row>
    <row r="105" spans="1:26" ht="18.75" customHeight="1" x14ac:dyDescent="0.15">
      <c r="A105" s="26" t="s">
        <v>144</v>
      </c>
    </row>
    <row r="106" spans="1:26" x14ac:dyDescent="0.15">
      <c r="A106" s="27"/>
      <c r="B106" s="40"/>
      <c r="C106" s="40"/>
      <c r="D106" s="40"/>
      <c r="E106" s="28"/>
      <c r="F106" s="55" t="s">
        <v>196</v>
      </c>
      <c r="G106" s="55" t="s">
        <v>196</v>
      </c>
      <c r="H106" s="55" t="s">
        <v>194</v>
      </c>
      <c r="I106" s="29" t="s">
        <v>192</v>
      </c>
      <c r="J106" s="29" t="s">
        <v>190</v>
      </c>
      <c r="K106" s="29" t="s">
        <v>188</v>
      </c>
      <c r="L106" s="29" t="s">
        <v>184</v>
      </c>
      <c r="M106" s="29" t="s">
        <v>182</v>
      </c>
      <c r="N106" s="29" t="s">
        <v>180</v>
      </c>
      <c r="O106" s="29" t="s">
        <v>178</v>
      </c>
      <c r="P106" s="29" t="s">
        <v>170</v>
      </c>
      <c r="Q106" s="29" t="s">
        <v>168</v>
      </c>
      <c r="R106" s="29" t="s">
        <v>165</v>
      </c>
      <c r="S106" s="29" t="s">
        <v>139</v>
      </c>
      <c r="T106" s="29" t="s">
        <v>121</v>
      </c>
      <c r="U106" s="29" t="s">
        <v>107</v>
      </c>
      <c r="V106" s="29" t="s">
        <v>99</v>
      </c>
      <c r="W106" s="29" t="s">
        <v>5</v>
      </c>
      <c r="X106" s="29" t="s">
        <v>6</v>
      </c>
      <c r="Y106" s="29" t="s">
        <v>7</v>
      </c>
      <c r="Z106" s="29" t="s">
        <v>8</v>
      </c>
    </row>
    <row r="107" spans="1:26" x14ac:dyDescent="0.15">
      <c r="A107" s="31"/>
      <c r="B107" s="41"/>
      <c r="C107" s="41"/>
      <c r="D107" s="41"/>
      <c r="E107" s="32"/>
      <c r="F107" s="33" t="s">
        <v>119</v>
      </c>
      <c r="G107" s="33" t="s">
        <v>9</v>
      </c>
      <c r="H107" s="33" t="s">
        <v>9</v>
      </c>
      <c r="I107" s="33" t="s">
        <v>9</v>
      </c>
      <c r="J107" s="33" t="s">
        <v>100</v>
      </c>
      <c r="K107" s="33" t="s">
        <v>9</v>
      </c>
      <c r="L107" s="33" t="s">
        <v>9</v>
      </c>
      <c r="M107" s="33" t="s">
        <v>9</v>
      </c>
      <c r="N107" s="33" t="s">
        <v>9</v>
      </c>
      <c r="O107" s="33" t="s">
        <v>9</v>
      </c>
      <c r="P107" s="33" t="s">
        <v>9</v>
      </c>
      <c r="Q107" s="33" t="s">
        <v>9</v>
      </c>
      <c r="R107" s="34" t="s">
        <v>9</v>
      </c>
      <c r="S107" s="34" t="s">
        <v>9</v>
      </c>
      <c r="T107" s="34" t="s">
        <v>9</v>
      </c>
      <c r="U107" s="34" t="s">
        <v>9</v>
      </c>
      <c r="V107" s="34" t="s">
        <v>9</v>
      </c>
      <c r="W107" s="34" t="s">
        <v>9</v>
      </c>
      <c r="X107" s="34" t="s">
        <v>9</v>
      </c>
      <c r="Y107" s="34" t="s">
        <v>9</v>
      </c>
      <c r="Z107" s="34" t="s">
        <v>9</v>
      </c>
    </row>
    <row r="108" spans="1:26" x14ac:dyDescent="0.15">
      <c r="A108" s="172" t="s">
        <v>45</v>
      </c>
      <c r="B108" s="173"/>
      <c r="C108" s="173"/>
      <c r="D108" s="173"/>
      <c r="E108" s="28">
        <v>1</v>
      </c>
      <c r="F108">
        <v>64</v>
      </c>
      <c r="G108" s="111">
        <f>$F108/$F$168*100</f>
        <v>7.8144078144078142</v>
      </c>
      <c r="H108" s="111">
        <v>4.1208791208791204</v>
      </c>
      <c r="I108" s="78">
        <v>4.6610169491525424</v>
      </c>
      <c r="J108" s="91"/>
      <c r="K108" s="91"/>
      <c r="L108" s="91"/>
      <c r="M108" s="91"/>
      <c r="N108" s="91"/>
      <c r="O108" s="91"/>
      <c r="P108" s="91"/>
      <c r="Q108" s="91"/>
      <c r="R108" s="29"/>
      <c r="S108" s="29"/>
      <c r="T108" s="29"/>
      <c r="U108" s="29"/>
      <c r="V108" s="29"/>
      <c r="W108" s="29"/>
      <c r="X108" s="29"/>
      <c r="Y108" s="29"/>
      <c r="Z108" s="29"/>
    </row>
    <row r="109" spans="1:26" x14ac:dyDescent="0.15">
      <c r="A109" s="38"/>
      <c r="B109" s="47"/>
      <c r="C109" s="47"/>
      <c r="D109" s="47"/>
      <c r="E109" s="48">
        <v>2</v>
      </c>
      <c r="F109">
        <v>44</v>
      </c>
      <c r="G109" s="112">
        <f t="shared" ref="G109:G167" si="11">$F109/$F$168*100</f>
        <v>5.3724053724053729</v>
      </c>
      <c r="H109" s="112">
        <v>4.5329670329670328</v>
      </c>
      <c r="I109" s="83">
        <v>3.7076271186440675</v>
      </c>
      <c r="J109" s="92"/>
      <c r="K109" s="92"/>
      <c r="L109" s="92"/>
      <c r="M109" s="92"/>
      <c r="N109" s="92"/>
      <c r="O109" s="92"/>
      <c r="P109" s="92"/>
      <c r="Q109" s="92"/>
      <c r="R109" s="93"/>
      <c r="S109" s="93"/>
      <c r="T109" s="93"/>
      <c r="U109" s="93"/>
      <c r="V109" s="93"/>
      <c r="W109" s="93"/>
      <c r="X109" s="93"/>
      <c r="Y109" s="93"/>
      <c r="Z109" s="93"/>
    </row>
    <row r="110" spans="1:26" x14ac:dyDescent="0.15">
      <c r="A110" s="38"/>
      <c r="B110" s="47"/>
      <c r="C110" s="47"/>
      <c r="D110" s="47"/>
      <c r="E110" s="48">
        <v>3</v>
      </c>
      <c r="F110">
        <v>39</v>
      </c>
      <c r="G110" s="112">
        <f t="shared" si="11"/>
        <v>4.7619047619047619</v>
      </c>
      <c r="H110" s="112">
        <v>3.9835164835164831</v>
      </c>
      <c r="I110" s="83">
        <v>4.4491525423728815</v>
      </c>
      <c r="J110" s="92"/>
      <c r="K110" s="92"/>
      <c r="L110" s="92"/>
      <c r="M110" s="92"/>
      <c r="N110" s="92"/>
      <c r="O110" s="92"/>
      <c r="P110" s="92"/>
      <c r="Q110" s="92"/>
      <c r="R110" s="93"/>
      <c r="S110" s="93"/>
      <c r="T110" s="93"/>
      <c r="U110" s="93"/>
      <c r="V110" s="93"/>
      <c r="W110" s="93"/>
      <c r="X110" s="93"/>
      <c r="Y110" s="93"/>
      <c r="Z110" s="93"/>
    </row>
    <row r="111" spans="1:26" x14ac:dyDescent="0.15">
      <c r="A111" s="31"/>
      <c r="B111" s="41"/>
      <c r="C111" s="41"/>
      <c r="D111" s="41"/>
      <c r="E111" s="56" t="s">
        <v>4</v>
      </c>
      <c r="F111" s="56">
        <f>SUM(F108:F110)</f>
        <v>147</v>
      </c>
      <c r="G111" s="113">
        <f t="shared" si="11"/>
        <v>17.948717948717949</v>
      </c>
      <c r="H111" s="113">
        <v>12.637362637362637</v>
      </c>
      <c r="I111" s="86">
        <v>12.817796610169491</v>
      </c>
      <c r="J111" s="86">
        <v>12.987012987012985</v>
      </c>
      <c r="K111" s="86">
        <v>18.661971830985916</v>
      </c>
      <c r="L111" s="46">
        <v>13.3</v>
      </c>
      <c r="M111" s="46">
        <v>13.6</v>
      </c>
      <c r="N111" s="46">
        <v>13.5</v>
      </c>
      <c r="O111" s="88">
        <v>12.9</v>
      </c>
      <c r="P111" s="88">
        <v>14.5</v>
      </c>
      <c r="Q111" s="46">
        <v>15.5</v>
      </c>
      <c r="R111" s="88">
        <v>14.4</v>
      </c>
      <c r="S111" s="88">
        <v>13.7</v>
      </c>
      <c r="T111" s="88">
        <v>13.7</v>
      </c>
      <c r="U111" s="88">
        <v>14.7</v>
      </c>
      <c r="V111" s="88">
        <v>13.6</v>
      </c>
      <c r="W111" s="88">
        <v>11</v>
      </c>
      <c r="X111" s="88">
        <v>12.6</v>
      </c>
      <c r="Y111" s="88">
        <v>8.8000000000000007</v>
      </c>
      <c r="Z111" s="88">
        <v>13.1</v>
      </c>
    </row>
    <row r="112" spans="1:26" x14ac:dyDescent="0.15">
      <c r="A112" s="89" t="s">
        <v>157</v>
      </c>
      <c r="B112" s="104"/>
      <c r="C112" s="104"/>
      <c r="D112" s="104"/>
      <c r="E112" s="28">
        <v>1</v>
      </c>
      <c r="F112">
        <v>11</v>
      </c>
      <c r="G112" s="111">
        <f t="shared" si="11"/>
        <v>1.3431013431013432</v>
      </c>
      <c r="H112" s="111">
        <v>0.96153846153846156</v>
      </c>
      <c r="I112" s="78">
        <v>1.1652542372881356</v>
      </c>
      <c r="J112" s="78"/>
      <c r="K112" s="78"/>
      <c r="L112" s="51"/>
      <c r="M112" s="51"/>
      <c r="N112" s="51"/>
      <c r="O112" s="80"/>
      <c r="P112" s="80"/>
      <c r="Q112" s="51"/>
      <c r="R112" s="80"/>
      <c r="S112" s="80"/>
      <c r="T112" s="80"/>
      <c r="U112" s="80"/>
      <c r="V112" s="80"/>
      <c r="W112" s="80"/>
      <c r="X112" s="80"/>
      <c r="Y112" s="80"/>
      <c r="Z112" s="80"/>
    </row>
    <row r="113" spans="1:26" x14ac:dyDescent="0.15">
      <c r="A113" s="81"/>
      <c r="B113" s="82"/>
      <c r="C113" s="82"/>
      <c r="D113" s="82"/>
      <c r="E113" s="48">
        <v>2</v>
      </c>
      <c r="F113">
        <v>17</v>
      </c>
      <c r="G113" s="112">
        <f t="shared" si="11"/>
        <v>2.0757020757020754</v>
      </c>
      <c r="H113" s="112">
        <v>2.4725274725274726</v>
      </c>
      <c r="I113" s="83">
        <v>1.1652542372881356</v>
      </c>
      <c r="J113" s="83"/>
      <c r="K113" s="83"/>
      <c r="L113" s="49"/>
      <c r="M113" s="49"/>
      <c r="N113" s="49"/>
      <c r="O113" s="66"/>
      <c r="P113" s="66"/>
      <c r="Q113" s="49"/>
      <c r="R113" s="66"/>
      <c r="S113" s="66"/>
      <c r="T113" s="66"/>
      <c r="U113" s="66"/>
      <c r="V113" s="66"/>
      <c r="W113" s="66"/>
      <c r="X113" s="66"/>
      <c r="Y113" s="66"/>
      <c r="Z113" s="66"/>
    </row>
    <row r="114" spans="1:26" x14ac:dyDescent="0.15">
      <c r="A114" s="81"/>
      <c r="B114" s="82"/>
      <c r="C114" s="82"/>
      <c r="D114" s="82"/>
      <c r="E114" s="48">
        <v>3</v>
      </c>
      <c r="F114">
        <v>16</v>
      </c>
      <c r="G114" s="112">
        <f t="shared" si="11"/>
        <v>1.9536019536019535</v>
      </c>
      <c r="H114" s="112">
        <v>2.8846153846153846</v>
      </c>
      <c r="I114" s="83">
        <v>22.457627118644069</v>
      </c>
      <c r="J114" s="83"/>
      <c r="K114" s="83"/>
      <c r="L114" s="49"/>
      <c r="M114" s="49"/>
      <c r="N114" s="49"/>
      <c r="O114" s="66"/>
      <c r="P114" s="66"/>
      <c r="Q114" s="49"/>
      <c r="R114" s="66"/>
      <c r="S114" s="66"/>
      <c r="T114" s="66"/>
      <c r="U114" s="66"/>
      <c r="V114" s="66"/>
      <c r="W114" s="66"/>
      <c r="X114" s="66"/>
      <c r="Y114" s="66"/>
      <c r="Z114" s="66"/>
    </row>
    <row r="115" spans="1:26" x14ac:dyDescent="0.15">
      <c r="A115" s="31"/>
      <c r="B115" s="41"/>
      <c r="C115" s="41"/>
      <c r="D115" s="41"/>
      <c r="E115" s="56" t="s">
        <v>4</v>
      </c>
      <c r="F115" s="56">
        <f>SUM(F112:F114)</f>
        <v>44</v>
      </c>
      <c r="G115" s="113">
        <f t="shared" si="11"/>
        <v>5.3724053724053729</v>
      </c>
      <c r="H115" s="113">
        <v>6.3186813186813184</v>
      </c>
      <c r="I115" s="86">
        <v>24.788135593220339</v>
      </c>
      <c r="J115" s="86">
        <v>13.695395513577333</v>
      </c>
      <c r="K115" s="86">
        <v>6.3380281690140841</v>
      </c>
      <c r="L115" s="46">
        <v>4.9000000000000004</v>
      </c>
      <c r="M115" s="46">
        <v>4.0999999999999996</v>
      </c>
      <c r="N115" s="46">
        <v>4.8</v>
      </c>
      <c r="O115" s="88">
        <v>6</v>
      </c>
      <c r="P115" s="88">
        <v>5.0999999999999996</v>
      </c>
      <c r="Q115" s="46">
        <v>6.5</v>
      </c>
      <c r="R115" s="88">
        <v>6.1</v>
      </c>
      <c r="S115" s="88">
        <v>4.5999999999999996</v>
      </c>
      <c r="T115" s="88">
        <v>2.2999999999999998</v>
      </c>
      <c r="U115" s="88">
        <v>2.7</v>
      </c>
      <c r="V115" s="88">
        <v>2.2000000000000002</v>
      </c>
      <c r="W115" s="88">
        <v>2.6</v>
      </c>
      <c r="X115" s="88">
        <v>1.4</v>
      </c>
      <c r="Y115" s="88">
        <v>1.7</v>
      </c>
      <c r="Z115" s="88">
        <v>1.3</v>
      </c>
    </row>
    <row r="116" spans="1:26" x14ac:dyDescent="0.15">
      <c r="A116" s="172" t="s">
        <v>47</v>
      </c>
      <c r="B116" s="173"/>
      <c r="C116" s="173"/>
      <c r="D116" s="40"/>
      <c r="E116" s="28">
        <v>1</v>
      </c>
      <c r="F116">
        <v>12</v>
      </c>
      <c r="G116" s="111">
        <f t="shared" si="11"/>
        <v>1.4652014652014651</v>
      </c>
      <c r="H116" s="111">
        <v>2.4725274725274726</v>
      </c>
      <c r="I116" s="78">
        <v>3.0720338983050848</v>
      </c>
      <c r="J116" s="78"/>
      <c r="K116" s="78"/>
      <c r="L116" s="49"/>
      <c r="M116" s="49"/>
      <c r="N116" s="49"/>
      <c r="O116" s="66"/>
      <c r="P116" s="66"/>
      <c r="Q116" s="49"/>
      <c r="R116" s="66"/>
      <c r="S116" s="66"/>
      <c r="T116" s="66"/>
      <c r="U116" s="66"/>
      <c r="V116" s="66"/>
      <c r="W116" s="66"/>
      <c r="X116" s="66"/>
      <c r="Y116" s="66"/>
      <c r="Z116" s="66"/>
    </row>
    <row r="117" spans="1:26" x14ac:dyDescent="0.15">
      <c r="A117" s="94"/>
      <c r="B117" s="47"/>
      <c r="C117" s="47"/>
      <c r="D117" s="47"/>
      <c r="E117" s="48">
        <v>2</v>
      </c>
      <c r="F117">
        <v>33</v>
      </c>
      <c r="G117" s="112">
        <f t="shared" si="11"/>
        <v>4.0293040293040292</v>
      </c>
      <c r="H117" s="112">
        <v>3.296703296703297</v>
      </c>
      <c r="I117" s="83">
        <v>5.0847457627118651</v>
      </c>
      <c r="J117" s="83"/>
      <c r="K117" s="83"/>
      <c r="L117" s="49"/>
      <c r="M117" s="49"/>
      <c r="N117" s="49"/>
      <c r="O117" s="66"/>
      <c r="P117" s="66"/>
      <c r="Q117" s="49"/>
      <c r="R117" s="66"/>
      <c r="S117" s="66"/>
      <c r="T117" s="66"/>
      <c r="U117" s="66"/>
      <c r="V117" s="66"/>
      <c r="W117" s="66"/>
      <c r="X117" s="66"/>
      <c r="Y117" s="66"/>
      <c r="Z117" s="66"/>
    </row>
    <row r="118" spans="1:26" x14ac:dyDescent="0.15">
      <c r="A118" s="94"/>
      <c r="B118" s="47"/>
      <c r="C118" s="47"/>
      <c r="D118" s="47"/>
      <c r="E118" s="48">
        <v>3</v>
      </c>
      <c r="F118">
        <v>32</v>
      </c>
      <c r="G118" s="112">
        <f t="shared" si="11"/>
        <v>3.9072039072039071</v>
      </c>
      <c r="H118" s="112">
        <v>3.9835164835164831</v>
      </c>
      <c r="I118" s="83">
        <v>3.2838983050847461</v>
      </c>
      <c r="J118" s="83"/>
      <c r="K118" s="83"/>
      <c r="L118" s="49"/>
      <c r="M118" s="49"/>
      <c r="N118" s="49"/>
      <c r="O118" s="66"/>
      <c r="P118" s="66"/>
      <c r="Q118" s="49"/>
      <c r="R118" s="66"/>
      <c r="S118" s="66"/>
      <c r="T118" s="66"/>
      <c r="U118" s="66"/>
      <c r="V118" s="66"/>
      <c r="W118" s="66"/>
      <c r="X118" s="66"/>
      <c r="Y118" s="66"/>
      <c r="Z118" s="66"/>
    </row>
    <row r="119" spans="1:26" x14ac:dyDescent="0.15">
      <c r="A119" s="31"/>
      <c r="B119" s="41"/>
      <c r="C119" s="41"/>
      <c r="D119" s="41"/>
      <c r="E119" s="56" t="s">
        <v>4</v>
      </c>
      <c r="F119" s="56">
        <f>SUM(F116:F118)</f>
        <v>77</v>
      </c>
      <c r="G119" s="113">
        <f t="shared" si="11"/>
        <v>9.4017094017094021</v>
      </c>
      <c r="H119" s="113">
        <v>9.7527472527472536</v>
      </c>
      <c r="I119" s="86">
        <v>11.440677966101696</v>
      </c>
      <c r="J119" s="86">
        <v>2.0070838252656436</v>
      </c>
      <c r="K119" s="86">
        <v>17.253521126760564</v>
      </c>
      <c r="L119" s="46">
        <v>15.9</v>
      </c>
      <c r="M119" s="46">
        <v>15.5</v>
      </c>
      <c r="N119" s="46">
        <v>18.3</v>
      </c>
      <c r="O119" s="88">
        <v>16</v>
      </c>
      <c r="P119" s="88">
        <v>17.3</v>
      </c>
      <c r="Q119" s="46">
        <v>18.5</v>
      </c>
      <c r="R119" s="88">
        <v>15.4</v>
      </c>
      <c r="S119" s="88">
        <v>15.1</v>
      </c>
      <c r="T119" s="88">
        <v>16.3</v>
      </c>
      <c r="U119" s="88">
        <v>15.1</v>
      </c>
      <c r="V119" s="88">
        <v>16.100000000000001</v>
      </c>
      <c r="W119" s="88">
        <v>17.399999999999999</v>
      </c>
      <c r="X119" s="88">
        <v>18.5</v>
      </c>
      <c r="Y119" s="88">
        <v>13.5</v>
      </c>
      <c r="Z119" s="88">
        <v>15.8</v>
      </c>
    </row>
    <row r="120" spans="1:26" x14ac:dyDescent="0.15">
      <c r="A120" s="89" t="s">
        <v>48</v>
      </c>
      <c r="B120" s="104"/>
      <c r="C120" s="104"/>
      <c r="D120" s="40"/>
      <c r="E120" s="28">
        <v>1</v>
      </c>
      <c r="F120">
        <v>1</v>
      </c>
      <c r="G120" s="111">
        <f t="shared" si="11"/>
        <v>0.1221001221001221</v>
      </c>
      <c r="H120" s="111">
        <v>0.5494505494505495</v>
      </c>
      <c r="I120" s="78">
        <v>0</v>
      </c>
      <c r="J120" s="78"/>
      <c r="K120" s="78"/>
      <c r="L120" s="51"/>
      <c r="M120" s="51"/>
      <c r="N120" s="51"/>
      <c r="O120" s="80"/>
      <c r="P120" s="80"/>
      <c r="Q120" s="51"/>
      <c r="R120" s="80"/>
      <c r="S120" s="80"/>
      <c r="T120" s="80"/>
      <c r="U120" s="80"/>
      <c r="V120" s="80"/>
      <c r="W120" s="80"/>
      <c r="X120" s="80"/>
      <c r="Y120" s="80"/>
      <c r="Z120" s="80"/>
    </row>
    <row r="121" spans="1:26" x14ac:dyDescent="0.15">
      <c r="A121" s="81"/>
      <c r="B121" s="82"/>
      <c r="C121" s="82"/>
      <c r="D121" s="47"/>
      <c r="E121" s="48">
        <v>2</v>
      </c>
      <c r="F121">
        <v>6</v>
      </c>
      <c r="G121" s="112">
        <f t="shared" si="11"/>
        <v>0.73260073260073255</v>
      </c>
      <c r="H121" s="112">
        <v>0.82417582417582425</v>
      </c>
      <c r="I121" s="83">
        <v>0.52966101694915246</v>
      </c>
      <c r="J121" s="83"/>
      <c r="K121" s="83"/>
      <c r="L121" s="49"/>
      <c r="M121" s="49"/>
      <c r="N121" s="49"/>
      <c r="O121" s="66"/>
      <c r="P121" s="66"/>
      <c r="Q121" s="49"/>
      <c r="R121" s="66"/>
      <c r="S121" s="66"/>
      <c r="T121" s="66"/>
      <c r="U121" s="66"/>
      <c r="V121" s="66"/>
      <c r="W121" s="66"/>
      <c r="X121" s="66"/>
      <c r="Y121" s="66"/>
      <c r="Z121" s="66"/>
    </row>
    <row r="122" spans="1:26" x14ac:dyDescent="0.15">
      <c r="A122" s="81"/>
      <c r="B122" s="82"/>
      <c r="C122" s="82"/>
      <c r="D122" s="47"/>
      <c r="E122" s="48">
        <v>3</v>
      </c>
      <c r="F122">
        <v>7</v>
      </c>
      <c r="G122" s="112">
        <f t="shared" si="11"/>
        <v>0.85470085470085477</v>
      </c>
      <c r="H122" s="112">
        <v>1.098901098901099</v>
      </c>
      <c r="I122" s="83">
        <v>0.42372881355932202</v>
      </c>
      <c r="J122" s="83"/>
      <c r="K122" s="83"/>
      <c r="L122" s="49"/>
      <c r="M122" s="49"/>
      <c r="N122" s="49"/>
      <c r="O122" s="66"/>
      <c r="P122" s="66"/>
      <c r="Q122" s="49"/>
      <c r="R122" s="66"/>
      <c r="S122" s="66"/>
      <c r="T122" s="66"/>
      <c r="U122" s="66"/>
      <c r="V122" s="66"/>
      <c r="W122" s="66"/>
      <c r="X122" s="66"/>
      <c r="Y122" s="66"/>
      <c r="Z122" s="66"/>
    </row>
    <row r="123" spans="1:26" x14ac:dyDescent="0.15">
      <c r="A123" s="31"/>
      <c r="B123" s="41"/>
      <c r="C123" s="41"/>
      <c r="D123" s="41"/>
      <c r="E123" s="56" t="s">
        <v>4</v>
      </c>
      <c r="F123" s="56">
        <f>SUM(F120:F122)</f>
        <v>14</v>
      </c>
      <c r="G123" s="113">
        <f t="shared" si="11"/>
        <v>1.7094017094017095</v>
      </c>
      <c r="H123" s="113">
        <v>2.4725274725274726</v>
      </c>
      <c r="I123" s="86">
        <v>0.95338983050847459</v>
      </c>
      <c r="J123" s="86">
        <v>19.126328217237308</v>
      </c>
      <c r="K123" s="86">
        <v>3.697183098591549</v>
      </c>
      <c r="L123" s="46">
        <v>2.6</v>
      </c>
      <c r="M123" s="46">
        <v>2.6</v>
      </c>
      <c r="N123" s="46">
        <v>1.9</v>
      </c>
      <c r="O123" s="88">
        <v>1.5</v>
      </c>
      <c r="P123" s="88">
        <v>2.5</v>
      </c>
      <c r="Q123" s="46">
        <v>2.4</v>
      </c>
      <c r="R123" s="88">
        <v>1.8</v>
      </c>
      <c r="S123" s="88">
        <v>2.8</v>
      </c>
      <c r="T123" s="88">
        <v>3.1</v>
      </c>
      <c r="U123" s="88">
        <v>2.2999999999999998</v>
      </c>
      <c r="V123" s="88">
        <v>2.9</v>
      </c>
      <c r="W123" s="88">
        <v>3.1</v>
      </c>
      <c r="X123" s="88">
        <v>2.5</v>
      </c>
      <c r="Y123" s="88">
        <v>1.2</v>
      </c>
      <c r="Z123" s="88">
        <v>3</v>
      </c>
    </row>
    <row r="124" spans="1:26" x14ac:dyDescent="0.15">
      <c r="A124" s="89" t="s">
        <v>49</v>
      </c>
      <c r="B124" s="40"/>
      <c r="C124" s="40"/>
      <c r="D124" s="40"/>
      <c r="E124" s="28">
        <v>1</v>
      </c>
      <c r="F124">
        <v>1</v>
      </c>
      <c r="G124" s="111">
        <f t="shared" si="11"/>
        <v>0.1221001221001221</v>
      </c>
      <c r="H124" s="111">
        <v>0.41208791208791212</v>
      </c>
      <c r="I124" s="78">
        <v>0.21186440677966101</v>
      </c>
      <c r="J124" s="78"/>
      <c r="K124" s="78"/>
      <c r="L124" s="51"/>
      <c r="M124" s="51"/>
      <c r="N124" s="51"/>
      <c r="O124" s="80"/>
      <c r="P124" s="80"/>
      <c r="Q124" s="51"/>
      <c r="R124" s="80"/>
      <c r="S124" s="80"/>
      <c r="T124" s="80"/>
      <c r="U124" s="80"/>
      <c r="V124" s="80"/>
      <c r="W124" s="80"/>
      <c r="X124" s="80"/>
      <c r="Y124" s="80"/>
      <c r="Z124" s="80"/>
    </row>
    <row r="125" spans="1:26" x14ac:dyDescent="0.15">
      <c r="A125" s="94"/>
      <c r="B125" s="47"/>
      <c r="C125" s="47"/>
      <c r="D125" s="47"/>
      <c r="E125" s="48">
        <v>2</v>
      </c>
      <c r="F125">
        <v>7</v>
      </c>
      <c r="G125" s="112">
        <f t="shared" si="11"/>
        <v>0.85470085470085477</v>
      </c>
      <c r="H125" s="112">
        <v>0.41208791208791212</v>
      </c>
      <c r="I125" s="83">
        <v>0.42372881355932202</v>
      </c>
      <c r="J125" s="83"/>
      <c r="K125" s="83"/>
      <c r="L125" s="49"/>
      <c r="M125" s="49"/>
      <c r="N125" s="49"/>
      <c r="O125" s="66"/>
      <c r="P125" s="66"/>
      <c r="Q125" s="49"/>
      <c r="R125" s="66"/>
      <c r="S125" s="66"/>
      <c r="T125" s="66"/>
      <c r="U125" s="66"/>
      <c r="V125" s="66"/>
      <c r="W125" s="66"/>
      <c r="X125" s="66"/>
      <c r="Y125" s="66"/>
      <c r="Z125" s="66"/>
    </row>
    <row r="126" spans="1:26" x14ac:dyDescent="0.15">
      <c r="A126" s="94"/>
      <c r="B126" s="47"/>
      <c r="C126" s="47"/>
      <c r="D126" s="47"/>
      <c r="E126" s="48">
        <v>3</v>
      </c>
      <c r="F126">
        <v>9</v>
      </c>
      <c r="G126" s="112">
        <f t="shared" si="11"/>
        <v>1.098901098901099</v>
      </c>
      <c r="H126" s="112">
        <v>0.82417582417582425</v>
      </c>
      <c r="I126" s="83">
        <v>1.4830508474576272</v>
      </c>
      <c r="J126" s="83"/>
      <c r="K126" s="83"/>
      <c r="L126" s="49"/>
      <c r="M126" s="49"/>
      <c r="N126" s="49"/>
      <c r="O126" s="66"/>
      <c r="P126" s="66"/>
      <c r="Q126" s="49"/>
      <c r="R126" s="66"/>
      <c r="S126" s="66"/>
      <c r="T126" s="66"/>
      <c r="U126" s="66"/>
      <c r="V126" s="66"/>
      <c r="W126" s="66"/>
      <c r="X126" s="66"/>
      <c r="Y126" s="66"/>
      <c r="Z126" s="66"/>
    </row>
    <row r="127" spans="1:26" x14ac:dyDescent="0.15">
      <c r="A127" s="31"/>
      <c r="B127" s="41"/>
      <c r="C127" s="41"/>
      <c r="D127" s="41"/>
      <c r="E127" s="56" t="s">
        <v>4</v>
      </c>
      <c r="F127" s="56">
        <f>SUM(F124:F126)</f>
        <v>17</v>
      </c>
      <c r="G127" s="113">
        <f t="shared" si="11"/>
        <v>2.0757020757020754</v>
      </c>
      <c r="H127" s="113">
        <v>1.6483516483516485</v>
      </c>
      <c r="I127" s="86">
        <v>2.1186440677966099</v>
      </c>
      <c r="J127" s="86">
        <v>20.543093270365997</v>
      </c>
      <c r="K127" s="86">
        <v>3.697183098591549</v>
      </c>
      <c r="L127" s="46">
        <v>2.2000000000000002</v>
      </c>
      <c r="M127" s="46">
        <v>0.9</v>
      </c>
      <c r="N127" s="46">
        <v>1.9</v>
      </c>
      <c r="O127" s="88">
        <v>2.2000000000000002</v>
      </c>
      <c r="P127" s="88">
        <v>0.9</v>
      </c>
      <c r="Q127" s="46">
        <v>0.8</v>
      </c>
      <c r="R127" s="88">
        <v>1.9</v>
      </c>
      <c r="S127" s="88">
        <v>1.2</v>
      </c>
      <c r="T127" s="88">
        <v>1.8</v>
      </c>
      <c r="U127" s="88">
        <v>1.8</v>
      </c>
      <c r="V127" s="88">
        <v>1.6</v>
      </c>
      <c r="W127" s="88">
        <v>4.0999999999999996</v>
      </c>
      <c r="X127" s="88">
        <v>3.2</v>
      </c>
      <c r="Y127" s="88">
        <v>1.2</v>
      </c>
      <c r="Z127" s="88">
        <v>1.8</v>
      </c>
    </row>
    <row r="128" spans="1:26" x14ac:dyDescent="0.15">
      <c r="A128" s="89" t="s">
        <v>50</v>
      </c>
      <c r="B128" s="40"/>
      <c r="C128" s="40"/>
      <c r="D128" s="40"/>
      <c r="E128" s="28">
        <v>1</v>
      </c>
      <c r="F128">
        <v>4</v>
      </c>
      <c r="G128" s="111">
        <f t="shared" si="11"/>
        <v>0.48840048840048839</v>
      </c>
      <c r="H128" s="111">
        <v>0.96153846153846156</v>
      </c>
      <c r="I128" s="78">
        <v>0.52966101694915246</v>
      </c>
      <c r="J128" s="78"/>
      <c r="K128" s="78"/>
      <c r="L128" s="51"/>
      <c r="M128" s="51"/>
      <c r="N128" s="51"/>
      <c r="O128" s="80"/>
      <c r="P128" s="80"/>
      <c r="Q128" s="51"/>
      <c r="R128" s="80"/>
      <c r="S128" s="80"/>
      <c r="T128" s="80"/>
      <c r="U128" s="80"/>
      <c r="V128" s="80"/>
      <c r="W128" s="80"/>
      <c r="X128" s="80"/>
      <c r="Y128" s="80"/>
      <c r="Z128" s="80"/>
    </row>
    <row r="129" spans="1:26" x14ac:dyDescent="0.15">
      <c r="A129" s="94"/>
      <c r="B129" s="47"/>
      <c r="C129" s="47"/>
      <c r="D129" s="47"/>
      <c r="E129" s="48">
        <v>2</v>
      </c>
      <c r="F129">
        <v>7</v>
      </c>
      <c r="G129" s="112">
        <f t="shared" si="11"/>
        <v>0.85470085470085477</v>
      </c>
      <c r="H129" s="112">
        <v>0.5494505494505495</v>
      </c>
      <c r="I129" s="83">
        <v>0.74152542372881358</v>
      </c>
      <c r="J129" s="83"/>
      <c r="K129" s="83"/>
      <c r="L129" s="49"/>
      <c r="M129" s="49"/>
      <c r="N129" s="49"/>
      <c r="O129" s="66"/>
      <c r="P129" s="66"/>
      <c r="Q129" s="49"/>
      <c r="R129" s="66"/>
      <c r="S129" s="66"/>
      <c r="T129" s="66"/>
      <c r="U129" s="66"/>
      <c r="V129" s="66"/>
      <c r="W129" s="66"/>
      <c r="X129" s="66"/>
      <c r="Y129" s="66"/>
      <c r="Z129" s="66"/>
    </row>
    <row r="130" spans="1:26" x14ac:dyDescent="0.15">
      <c r="A130" s="94"/>
      <c r="B130" s="47"/>
      <c r="C130" s="47"/>
      <c r="D130" s="47"/>
      <c r="E130" s="48">
        <v>3</v>
      </c>
      <c r="F130">
        <v>11</v>
      </c>
      <c r="G130" s="112">
        <f t="shared" si="11"/>
        <v>1.3431013431013432</v>
      </c>
      <c r="H130" s="112">
        <v>1.3736263736263736</v>
      </c>
      <c r="I130" s="83">
        <v>1.5889830508474576</v>
      </c>
      <c r="J130" s="83"/>
      <c r="K130" s="83"/>
      <c r="L130" s="49"/>
      <c r="M130" s="49"/>
      <c r="N130" s="49"/>
      <c r="O130" s="66"/>
      <c r="P130" s="66"/>
      <c r="Q130" s="49"/>
      <c r="R130" s="66"/>
      <c r="S130" s="66"/>
      <c r="T130" s="66"/>
      <c r="U130" s="66"/>
      <c r="V130" s="66"/>
      <c r="W130" s="66"/>
      <c r="X130" s="66"/>
      <c r="Y130" s="66"/>
      <c r="Z130" s="66"/>
    </row>
    <row r="131" spans="1:26" x14ac:dyDescent="0.15">
      <c r="A131" s="31"/>
      <c r="B131" s="41"/>
      <c r="C131" s="41"/>
      <c r="D131" s="41"/>
      <c r="E131" s="56" t="s">
        <v>4</v>
      </c>
      <c r="F131" s="56">
        <f>SUM(F128:F130)</f>
        <v>22</v>
      </c>
      <c r="G131" s="113">
        <f t="shared" si="11"/>
        <v>2.6862026862026864</v>
      </c>
      <c r="H131" s="113">
        <v>2.8846153846153846</v>
      </c>
      <c r="I131" s="86">
        <v>2.8601694915254239</v>
      </c>
      <c r="J131" s="86">
        <v>3.5419126328217239</v>
      </c>
      <c r="K131" s="86">
        <v>3.345070422535211</v>
      </c>
      <c r="L131" s="46">
        <v>2.2000000000000002</v>
      </c>
      <c r="M131" s="46">
        <v>1.2</v>
      </c>
      <c r="N131" s="46">
        <v>1.9</v>
      </c>
      <c r="O131" s="88">
        <v>2.2999999999999998</v>
      </c>
      <c r="P131" s="88">
        <v>1.6</v>
      </c>
      <c r="Q131" s="46">
        <v>1.9</v>
      </c>
      <c r="R131" s="88">
        <v>2.4</v>
      </c>
      <c r="S131" s="88">
        <v>2.9</v>
      </c>
      <c r="T131" s="88">
        <v>2.7</v>
      </c>
      <c r="U131" s="88">
        <v>3.4</v>
      </c>
      <c r="V131" s="88">
        <v>2.8</v>
      </c>
      <c r="W131" s="88">
        <v>2.2999999999999998</v>
      </c>
      <c r="X131" s="88">
        <v>1.9</v>
      </c>
      <c r="Y131" s="88">
        <v>1.4</v>
      </c>
      <c r="Z131" s="88">
        <v>2.2999999999999998</v>
      </c>
    </row>
    <row r="132" spans="1:26" x14ac:dyDescent="0.15">
      <c r="A132" s="172" t="s">
        <v>51</v>
      </c>
      <c r="B132" s="173"/>
      <c r="C132" s="173"/>
      <c r="D132" s="173"/>
      <c r="E132" s="28">
        <v>1</v>
      </c>
      <c r="F132">
        <v>89</v>
      </c>
      <c r="G132" s="111">
        <f t="shared" si="11"/>
        <v>10.866910866910867</v>
      </c>
      <c r="H132" s="111">
        <v>10.714285714285714</v>
      </c>
      <c r="I132" s="78">
        <v>8.0508474576271176</v>
      </c>
      <c r="J132" s="78"/>
      <c r="K132" s="78"/>
      <c r="L132" s="51"/>
      <c r="M132" s="51"/>
      <c r="N132" s="51"/>
      <c r="O132" s="80"/>
      <c r="P132" s="80"/>
      <c r="Q132" s="51"/>
      <c r="R132" s="80"/>
      <c r="S132" s="80"/>
      <c r="T132" s="80"/>
      <c r="U132" s="80"/>
      <c r="V132" s="80"/>
      <c r="W132" s="80"/>
      <c r="X132" s="80"/>
      <c r="Y132" s="80"/>
      <c r="Z132" s="80"/>
    </row>
    <row r="133" spans="1:26" x14ac:dyDescent="0.15">
      <c r="A133" s="94"/>
      <c r="B133" s="47"/>
      <c r="C133" s="47"/>
      <c r="D133" s="47"/>
      <c r="E133" s="48">
        <v>2</v>
      </c>
      <c r="F133">
        <v>56</v>
      </c>
      <c r="G133" s="112">
        <f t="shared" si="11"/>
        <v>6.8376068376068382</v>
      </c>
      <c r="H133" s="112">
        <v>4.6703296703296706</v>
      </c>
      <c r="I133" s="83">
        <v>4.7669491525423728</v>
      </c>
      <c r="J133" s="83"/>
      <c r="K133" s="83"/>
      <c r="L133" s="49"/>
      <c r="M133" s="49"/>
      <c r="N133" s="49"/>
      <c r="O133" s="66"/>
      <c r="P133" s="66"/>
      <c r="Q133" s="49"/>
      <c r="R133" s="66"/>
      <c r="S133" s="66"/>
      <c r="T133" s="66"/>
      <c r="U133" s="66"/>
      <c r="V133" s="66"/>
      <c r="W133" s="66"/>
      <c r="X133" s="66"/>
      <c r="Y133" s="66"/>
      <c r="Z133" s="66"/>
    </row>
    <row r="134" spans="1:26" x14ac:dyDescent="0.15">
      <c r="A134" s="94"/>
      <c r="B134" s="47"/>
      <c r="C134" s="47"/>
      <c r="D134" s="47"/>
      <c r="E134" s="48">
        <v>3</v>
      </c>
      <c r="F134">
        <v>38</v>
      </c>
      <c r="G134" s="112">
        <f t="shared" si="11"/>
        <v>4.6398046398046402</v>
      </c>
      <c r="H134" s="112">
        <v>4.5329670329670328</v>
      </c>
      <c r="I134" s="83">
        <v>2.6483050847457625</v>
      </c>
      <c r="J134" s="83"/>
      <c r="K134" s="83"/>
      <c r="L134" s="49"/>
      <c r="M134" s="49"/>
      <c r="N134" s="49"/>
      <c r="O134" s="66"/>
      <c r="P134" s="66"/>
      <c r="Q134" s="49"/>
      <c r="R134" s="66"/>
      <c r="S134" s="66"/>
      <c r="T134" s="66"/>
      <c r="U134" s="66"/>
      <c r="V134" s="66"/>
      <c r="W134" s="66"/>
      <c r="X134" s="66"/>
      <c r="Y134" s="66"/>
      <c r="Z134" s="66"/>
    </row>
    <row r="135" spans="1:26" x14ac:dyDescent="0.15">
      <c r="A135" s="31"/>
      <c r="B135" s="41"/>
      <c r="C135" s="41"/>
      <c r="D135" s="41"/>
      <c r="E135" s="56" t="s">
        <v>4</v>
      </c>
      <c r="F135" s="56">
        <f>SUM(F132:F134)</f>
        <v>183</v>
      </c>
      <c r="G135" s="113">
        <f t="shared" si="11"/>
        <v>22.344322344322347</v>
      </c>
      <c r="H135" s="113">
        <v>19.917582417582416</v>
      </c>
      <c r="I135" s="86">
        <v>15.466101694915254</v>
      </c>
      <c r="J135" s="86">
        <v>1.2987012987012987</v>
      </c>
      <c r="K135" s="86">
        <v>28.87323943661972</v>
      </c>
      <c r="L135" s="46">
        <v>19</v>
      </c>
      <c r="M135" s="46">
        <v>19.5</v>
      </c>
      <c r="N135" s="46">
        <v>17.7</v>
      </c>
      <c r="O135" s="88">
        <v>19.600000000000001</v>
      </c>
      <c r="P135" s="88">
        <v>17.899999999999999</v>
      </c>
      <c r="Q135" s="46">
        <v>17.100000000000001</v>
      </c>
      <c r="R135" s="88">
        <v>19.399999999999999</v>
      </c>
      <c r="S135" s="88">
        <v>21.8</v>
      </c>
      <c r="T135" s="88">
        <v>18.5</v>
      </c>
      <c r="U135" s="88">
        <v>20.5</v>
      </c>
      <c r="V135" s="88">
        <v>20.5</v>
      </c>
      <c r="W135" s="88">
        <v>19.7</v>
      </c>
      <c r="X135" s="88">
        <v>18.5</v>
      </c>
      <c r="Y135" s="88">
        <v>34.799999999999997</v>
      </c>
      <c r="Z135" s="88">
        <v>25.7</v>
      </c>
    </row>
    <row r="136" spans="1:26" x14ac:dyDescent="0.15">
      <c r="A136" s="89" t="s">
        <v>52</v>
      </c>
      <c r="B136" s="104"/>
      <c r="C136" s="104"/>
      <c r="D136" s="104"/>
      <c r="E136" s="28">
        <v>1</v>
      </c>
      <c r="F136">
        <v>2</v>
      </c>
      <c r="G136" s="111">
        <f t="shared" si="11"/>
        <v>0.24420024420024419</v>
      </c>
      <c r="H136" s="111">
        <v>0.68681318681318682</v>
      </c>
      <c r="I136" s="78">
        <v>0.21186440677966101</v>
      </c>
      <c r="J136" s="78"/>
      <c r="K136" s="78"/>
      <c r="L136" s="51"/>
      <c r="M136" s="51"/>
      <c r="N136" s="51"/>
      <c r="O136" s="80"/>
      <c r="P136" s="80"/>
      <c r="Q136" s="51"/>
      <c r="R136" s="80"/>
      <c r="S136" s="80"/>
      <c r="T136" s="80"/>
      <c r="U136" s="80"/>
      <c r="V136" s="80"/>
      <c r="W136" s="80"/>
      <c r="X136" s="80"/>
      <c r="Y136" s="80"/>
      <c r="Z136" s="80"/>
    </row>
    <row r="137" spans="1:26" x14ac:dyDescent="0.15">
      <c r="A137" s="81"/>
      <c r="B137" s="82"/>
      <c r="C137" s="82"/>
      <c r="D137" s="82"/>
      <c r="E137" s="48">
        <v>2</v>
      </c>
      <c r="F137">
        <v>7</v>
      </c>
      <c r="G137" s="112">
        <f t="shared" si="11"/>
        <v>0.85470085470085477</v>
      </c>
      <c r="H137" s="112">
        <v>0.96153846153846156</v>
      </c>
      <c r="I137" s="83">
        <v>0.74152542372881358</v>
      </c>
      <c r="J137" s="83"/>
      <c r="K137" s="83"/>
      <c r="L137" s="49"/>
      <c r="M137" s="49"/>
      <c r="N137" s="49"/>
      <c r="O137" s="66"/>
      <c r="P137" s="66"/>
      <c r="Q137" s="49"/>
      <c r="R137" s="66"/>
      <c r="S137" s="66"/>
      <c r="T137" s="66"/>
      <c r="U137" s="66"/>
      <c r="V137" s="66"/>
      <c r="W137" s="66"/>
      <c r="X137" s="66"/>
      <c r="Y137" s="66"/>
      <c r="Z137" s="66"/>
    </row>
    <row r="138" spans="1:26" x14ac:dyDescent="0.15">
      <c r="A138" s="81"/>
      <c r="B138" s="82"/>
      <c r="C138" s="82"/>
      <c r="D138" s="82"/>
      <c r="E138" s="48">
        <v>3</v>
      </c>
      <c r="F138">
        <v>16</v>
      </c>
      <c r="G138" s="112">
        <f t="shared" si="11"/>
        <v>1.9536019536019535</v>
      </c>
      <c r="H138" s="112">
        <v>2.197802197802198</v>
      </c>
      <c r="I138" s="83">
        <v>1.5889830508474576</v>
      </c>
      <c r="J138" s="83"/>
      <c r="K138" s="83"/>
      <c r="L138" s="49"/>
      <c r="M138" s="49"/>
      <c r="N138" s="49"/>
      <c r="O138" s="66"/>
      <c r="P138" s="66"/>
      <c r="Q138" s="49"/>
      <c r="R138" s="66"/>
      <c r="S138" s="66"/>
      <c r="T138" s="66"/>
      <c r="U138" s="66"/>
      <c r="V138" s="66"/>
      <c r="W138" s="66"/>
      <c r="X138" s="66"/>
      <c r="Y138" s="66"/>
      <c r="Z138" s="66"/>
    </row>
    <row r="139" spans="1:26" x14ac:dyDescent="0.15">
      <c r="A139" s="31"/>
      <c r="B139" s="41"/>
      <c r="C139" s="41"/>
      <c r="D139" s="41"/>
      <c r="E139" s="56" t="s">
        <v>4</v>
      </c>
      <c r="F139" s="56">
        <f>SUM(F136:F138)</f>
        <v>25</v>
      </c>
      <c r="G139" s="113">
        <f t="shared" si="11"/>
        <v>3.0525030525030523</v>
      </c>
      <c r="H139" s="113">
        <v>3.8461538461538463</v>
      </c>
      <c r="I139" s="86">
        <v>2.5423728813559325</v>
      </c>
      <c r="J139" s="86">
        <v>5.4309327036599759</v>
      </c>
      <c r="K139" s="86">
        <v>4.929577464788732</v>
      </c>
      <c r="L139" s="46">
        <v>3.7</v>
      </c>
      <c r="M139" s="46">
        <v>3.9</v>
      </c>
      <c r="N139" s="46">
        <v>2.8</v>
      </c>
      <c r="O139" s="88">
        <v>3.5</v>
      </c>
      <c r="P139" s="88">
        <v>4.3</v>
      </c>
      <c r="Q139" s="46">
        <v>3.6</v>
      </c>
      <c r="R139" s="88">
        <v>5.6</v>
      </c>
      <c r="S139" s="88">
        <v>5.6</v>
      </c>
      <c r="T139" s="88">
        <v>4.5</v>
      </c>
      <c r="U139" s="88">
        <v>5.2</v>
      </c>
      <c r="V139" s="88">
        <v>4.5999999999999996</v>
      </c>
      <c r="W139" s="88">
        <v>2.9</v>
      </c>
      <c r="X139" s="88">
        <v>6.2</v>
      </c>
      <c r="Y139" s="88">
        <v>3.6</v>
      </c>
      <c r="Z139" s="88">
        <v>5.9</v>
      </c>
    </row>
    <row r="140" spans="1:26" x14ac:dyDescent="0.15">
      <c r="A140" s="172" t="s">
        <v>53</v>
      </c>
      <c r="B140" s="173"/>
      <c r="C140" s="173"/>
      <c r="D140" s="40"/>
      <c r="E140" s="28">
        <v>1</v>
      </c>
      <c r="F140">
        <v>72</v>
      </c>
      <c r="G140" s="111">
        <f t="shared" si="11"/>
        <v>8.791208791208792</v>
      </c>
      <c r="H140" s="111">
        <v>8.5164835164835164</v>
      </c>
      <c r="I140" s="78">
        <v>7.3093220338983054</v>
      </c>
      <c r="J140" s="78"/>
      <c r="K140" s="78"/>
      <c r="L140" s="51"/>
      <c r="M140" s="51"/>
      <c r="N140" s="51"/>
      <c r="O140" s="80"/>
      <c r="P140" s="80"/>
      <c r="Q140" s="51"/>
      <c r="R140" s="80"/>
      <c r="S140" s="80"/>
      <c r="T140" s="80"/>
      <c r="U140" s="80"/>
      <c r="V140" s="80"/>
      <c r="W140" s="80"/>
      <c r="X140" s="80"/>
      <c r="Y140" s="80"/>
      <c r="Z140" s="80"/>
    </row>
    <row r="141" spans="1:26" x14ac:dyDescent="0.15">
      <c r="A141" s="94"/>
      <c r="B141" s="47"/>
      <c r="C141" s="47"/>
      <c r="D141" s="47"/>
      <c r="E141" s="48">
        <v>2</v>
      </c>
      <c r="F141">
        <v>53</v>
      </c>
      <c r="G141" s="112">
        <f t="shared" si="11"/>
        <v>6.4713064713064723</v>
      </c>
      <c r="H141" s="112">
        <v>9.4780219780219781</v>
      </c>
      <c r="I141" s="83">
        <v>5.0847457627118651</v>
      </c>
      <c r="J141" s="83"/>
      <c r="K141" s="83"/>
      <c r="L141" s="49"/>
      <c r="M141" s="49"/>
      <c r="N141" s="49"/>
      <c r="O141" s="66"/>
      <c r="P141" s="66"/>
      <c r="Q141" s="49"/>
      <c r="R141" s="66"/>
      <c r="S141" s="66"/>
      <c r="T141" s="66"/>
      <c r="U141" s="66"/>
      <c r="V141" s="66"/>
      <c r="W141" s="66"/>
      <c r="X141" s="66"/>
      <c r="Y141" s="66"/>
      <c r="Z141" s="66"/>
    </row>
    <row r="142" spans="1:26" x14ac:dyDescent="0.15">
      <c r="A142" s="94"/>
      <c r="B142" s="47"/>
      <c r="C142" s="47"/>
      <c r="D142" s="47"/>
      <c r="E142" s="48">
        <v>3</v>
      </c>
      <c r="F142">
        <v>64</v>
      </c>
      <c r="G142" s="112">
        <f t="shared" si="11"/>
        <v>7.8144078144078142</v>
      </c>
      <c r="H142" s="112">
        <v>4.1208791208791204</v>
      </c>
      <c r="I142" s="83">
        <v>2.4364406779661016</v>
      </c>
      <c r="J142" s="83"/>
      <c r="K142" s="83"/>
      <c r="L142" s="49"/>
      <c r="M142" s="49"/>
      <c r="N142" s="49"/>
      <c r="O142" s="66"/>
      <c r="P142" s="66"/>
      <c r="Q142" s="49"/>
      <c r="R142" s="66"/>
      <c r="S142" s="66"/>
      <c r="T142" s="66"/>
      <c r="U142" s="66"/>
      <c r="V142" s="66"/>
      <c r="W142" s="66"/>
      <c r="X142" s="66"/>
      <c r="Y142" s="66"/>
      <c r="Z142" s="66"/>
    </row>
    <row r="143" spans="1:26" x14ac:dyDescent="0.15">
      <c r="A143" s="31"/>
      <c r="B143" s="41"/>
      <c r="C143" s="41"/>
      <c r="D143" s="41"/>
      <c r="E143" s="56" t="s">
        <v>4</v>
      </c>
      <c r="F143" s="56">
        <f>SUM(F140:F142)</f>
        <v>189</v>
      </c>
      <c r="G143" s="113">
        <f t="shared" si="11"/>
        <v>23.076923076923077</v>
      </c>
      <c r="H143" s="113">
        <v>22.115384615384613</v>
      </c>
      <c r="I143" s="86">
        <v>14.83050847457627</v>
      </c>
      <c r="J143" s="86">
        <v>3.1877213695395512</v>
      </c>
      <c r="K143" s="86">
        <v>1.232394366197183</v>
      </c>
      <c r="L143" s="46">
        <v>18.100000000000001</v>
      </c>
      <c r="M143" s="46">
        <v>20.2</v>
      </c>
      <c r="N143" s="46">
        <v>20.2</v>
      </c>
      <c r="O143" s="88">
        <v>18.899999999999999</v>
      </c>
      <c r="P143" s="88">
        <v>18.8</v>
      </c>
      <c r="Q143" s="46">
        <v>21.7</v>
      </c>
      <c r="R143" s="88">
        <v>20.7</v>
      </c>
      <c r="S143" s="88">
        <v>20.399999999999999</v>
      </c>
      <c r="T143" s="88">
        <v>24.4</v>
      </c>
      <c r="U143" s="88">
        <v>24.3</v>
      </c>
      <c r="V143" s="88">
        <v>22.4</v>
      </c>
      <c r="W143" s="88">
        <v>22.6</v>
      </c>
      <c r="X143" s="88">
        <v>22.7</v>
      </c>
      <c r="Y143" s="88">
        <v>30.6</v>
      </c>
      <c r="Z143" s="88">
        <v>28.5</v>
      </c>
    </row>
    <row r="144" spans="1:26" x14ac:dyDescent="0.15">
      <c r="A144" s="89" t="s">
        <v>158</v>
      </c>
      <c r="B144" s="104"/>
      <c r="C144" s="104"/>
      <c r="D144" s="40"/>
      <c r="E144" s="28">
        <v>1</v>
      </c>
      <c r="F144" s="28">
        <v>14</v>
      </c>
      <c r="G144" s="111">
        <f t="shared" si="11"/>
        <v>1.7094017094017095</v>
      </c>
      <c r="H144" s="111">
        <v>2.6098901098901099</v>
      </c>
      <c r="I144" s="78">
        <v>1.1652542372881356</v>
      </c>
      <c r="J144" s="78"/>
      <c r="K144" s="78"/>
      <c r="L144" s="51"/>
      <c r="M144" s="51"/>
      <c r="N144" s="51"/>
      <c r="O144" s="80"/>
      <c r="P144" s="80"/>
      <c r="Q144" s="51"/>
      <c r="R144" s="80"/>
      <c r="S144" s="80"/>
      <c r="T144" s="80"/>
      <c r="U144" s="80"/>
      <c r="V144" s="80"/>
      <c r="W144" s="80"/>
      <c r="X144" s="80"/>
      <c r="Y144" s="80"/>
      <c r="Z144" s="80"/>
    </row>
    <row r="145" spans="1:26" x14ac:dyDescent="0.15">
      <c r="A145" s="81"/>
      <c r="B145" s="82"/>
      <c r="C145" s="82"/>
      <c r="D145" s="47"/>
      <c r="E145" s="48">
        <v>2</v>
      </c>
      <c r="F145" s="48">
        <v>21</v>
      </c>
      <c r="G145" s="112">
        <f t="shared" si="11"/>
        <v>2.5641025641025639</v>
      </c>
      <c r="H145" s="112">
        <v>3.1593406593406592</v>
      </c>
      <c r="I145" s="83">
        <v>2.6483050847457625</v>
      </c>
      <c r="J145" s="83"/>
      <c r="K145" s="83"/>
      <c r="L145" s="49"/>
      <c r="M145" s="49"/>
      <c r="N145" s="49"/>
      <c r="O145" s="66"/>
      <c r="P145" s="66"/>
      <c r="Q145" s="49"/>
      <c r="R145" s="66"/>
      <c r="S145" s="66"/>
      <c r="T145" s="66"/>
      <c r="U145" s="66"/>
      <c r="V145" s="66"/>
      <c r="W145" s="66"/>
      <c r="X145" s="66"/>
      <c r="Y145" s="66"/>
      <c r="Z145" s="66"/>
    </row>
    <row r="146" spans="1:26" x14ac:dyDescent="0.15">
      <c r="A146" s="81"/>
      <c r="B146" s="82"/>
      <c r="C146" s="82"/>
      <c r="D146" s="47"/>
      <c r="E146" s="48">
        <v>3</v>
      </c>
      <c r="F146" s="48">
        <v>20</v>
      </c>
      <c r="G146" s="112">
        <f t="shared" si="11"/>
        <v>2.4420024420024422</v>
      </c>
      <c r="H146" s="112">
        <v>4.8076923076923084</v>
      </c>
      <c r="I146" s="83">
        <v>3.1779661016949152</v>
      </c>
      <c r="J146" s="83"/>
      <c r="K146" s="83"/>
      <c r="L146" s="49"/>
      <c r="M146" s="49"/>
      <c r="N146" s="49"/>
      <c r="O146" s="66"/>
      <c r="P146" s="66"/>
      <c r="Q146" s="49"/>
      <c r="R146" s="66"/>
      <c r="S146" s="66"/>
      <c r="T146" s="66"/>
      <c r="U146" s="66"/>
      <c r="V146" s="66"/>
      <c r="W146" s="66"/>
      <c r="X146" s="66"/>
      <c r="Y146" s="66"/>
      <c r="Z146" s="66"/>
    </row>
    <row r="147" spans="1:26" x14ac:dyDescent="0.15">
      <c r="A147" s="31"/>
      <c r="B147" s="41"/>
      <c r="C147" s="41"/>
      <c r="D147" s="41"/>
      <c r="E147" s="56" t="s">
        <v>4</v>
      </c>
      <c r="F147" s="56">
        <f>SUM(F144:F146)</f>
        <v>55</v>
      </c>
      <c r="G147" s="113">
        <f t="shared" si="11"/>
        <v>6.7155067155067156</v>
      </c>
      <c r="H147" s="113">
        <v>10.576923076923077</v>
      </c>
      <c r="I147" s="86">
        <v>6.9915254237288131</v>
      </c>
      <c r="J147" s="86">
        <v>2.4793388429752068</v>
      </c>
      <c r="K147" s="86">
        <v>0.70422535211267612</v>
      </c>
      <c r="L147" s="46">
        <v>9.4</v>
      </c>
      <c r="M147" s="46">
        <v>10.7</v>
      </c>
      <c r="N147" s="46">
        <v>9.3000000000000007</v>
      </c>
      <c r="O147" s="88">
        <v>8.6999999999999993</v>
      </c>
      <c r="P147" s="88">
        <v>8.3000000000000007</v>
      </c>
      <c r="Q147" s="46">
        <v>6.4</v>
      </c>
      <c r="R147" s="88">
        <v>7.8</v>
      </c>
      <c r="S147" s="88">
        <v>5.3</v>
      </c>
      <c r="T147" s="88">
        <v>6.2</v>
      </c>
      <c r="U147" s="88">
        <v>3.7</v>
      </c>
      <c r="V147" s="88">
        <v>5.9</v>
      </c>
      <c r="W147" s="88">
        <v>5.8</v>
      </c>
      <c r="X147" s="88">
        <v>4.0999999999999996</v>
      </c>
      <c r="Y147" s="88"/>
      <c r="Z147" s="88"/>
    </row>
    <row r="148" spans="1:26" x14ac:dyDescent="0.15">
      <c r="A148" s="89" t="s">
        <v>55</v>
      </c>
      <c r="B148" s="40"/>
      <c r="C148" s="40"/>
      <c r="D148" s="40"/>
      <c r="E148" s="28">
        <v>1</v>
      </c>
      <c r="F148">
        <v>3</v>
      </c>
      <c r="G148" s="111">
        <f t="shared" si="11"/>
        <v>0.36630036630036628</v>
      </c>
      <c r="H148" s="111">
        <v>1.098901098901099</v>
      </c>
      <c r="I148" s="78">
        <v>0.42372881355932202</v>
      </c>
      <c r="J148" s="78"/>
      <c r="K148" s="78"/>
      <c r="L148" s="51"/>
      <c r="M148" s="51"/>
      <c r="N148" s="51"/>
      <c r="O148" s="80"/>
      <c r="P148" s="80"/>
      <c r="Q148" s="51"/>
      <c r="R148" s="80"/>
      <c r="S148" s="80"/>
      <c r="T148" s="80"/>
      <c r="U148" s="80"/>
      <c r="V148" s="80"/>
      <c r="W148" s="80"/>
      <c r="X148" s="80"/>
      <c r="Y148" s="80"/>
      <c r="Z148" s="80"/>
    </row>
    <row r="149" spans="1:26" x14ac:dyDescent="0.15">
      <c r="A149" s="94"/>
      <c r="B149" s="47"/>
      <c r="C149" s="47"/>
      <c r="D149" s="47"/>
      <c r="E149" s="48">
        <v>2</v>
      </c>
      <c r="F149">
        <v>8</v>
      </c>
      <c r="G149" s="112">
        <f t="shared" si="11"/>
        <v>0.97680097680097677</v>
      </c>
      <c r="H149" s="112">
        <v>1.098901098901099</v>
      </c>
      <c r="I149" s="83">
        <v>0.95338983050847459</v>
      </c>
      <c r="J149" s="83"/>
      <c r="K149" s="83"/>
      <c r="L149" s="49"/>
      <c r="M149" s="49"/>
      <c r="N149" s="49"/>
      <c r="O149" s="66"/>
      <c r="P149" s="66"/>
      <c r="Q149" s="49"/>
      <c r="R149" s="66"/>
      <c r="S149" s="66"/>
      <c r="T149" s="66"/>
      <c r="U149" s="66"/>
      <c r="V149" s="66"/>
      <c r="W149" s="66"/>
      <c r="X149" s="66"/>
      <c r="Y149" s="66"/>
      <c r="Z149" s="66"/>
    </row>
    <row r="150" spans="1:26" x14ac:dyDescent="0.15">
      <c r="A150" s="94"/>
      <c r="B150" s="47"/>
      <c r="C150" s="47"/>
      <c r="D150" s="47"/>
      <c r="E150" s="48">
        <v>3</v>
      </c>
      <c r="F150">
        <v>9</v>
      </c>
      <c r="G150" s="112">
        <f t="shared" si="11"/>
        <v>1.098901098901099</v>
      </c>
      <c r="H150" s="112">
        <v>1.098901098901099</v>
      </c>
      <c r="I150" s="83">
        <v>1.2711864406779663</v>
      </c>
      <c r="J150" s="83"/>
      <c r="K150" s="83"/>
      <c r="L150" s="49"/>
      <c r="M150" s="49"/>
      <c r="N150" s="49"/>
      <c r="O150" s="66"/>
      <c r="P150" s="66"/>
      <c r="Q150" s="49"/>
      <c r="R150" s="66"/>
      <c r="S150" s="66"/>
      <c r="T150" s="66"/>
      <c r="U150" s="66"/>
      <c r="V150" s="66"/>
      <c r="W150" s="66"/>
      <c r="X150" s="66"/>
      <c r="Y150" s="66"/>
      <c r="Z150" s="66"/>
    </row>
    <row r="151" spans="1:26" x14ac:dyDescent="0.15">
      <c r="A151" s="31"/>
      <c r="B151" s="41"/>
      <c r="C151" s="41"/>
      <c r="D151" s="41"/>
      <c r="E151" s="56" t="s">
        <v>4</v>
      </c>
      <c r="F151" s="56">
        <f>SUM(F148:F150)</f>
        <v>20</v>
      </c>
      <c r="G151" s="113">
        <f t="shared" si="11"/>
        <v>2.4420024420024422</v>
      </c>
      <c r="H151" s="113">
        <v>3.296703296703297</v>
      </c>
      <c r="I151" s="86">
        <v>2.6483050847457625</v>
      </c>
      <c r="J151" s="86">
        <v>3.778040141676505</v>
      </c>
      <c r="K151" s="86">
        <v>5.28169014084507</v>
      </c>
      <c r="L151" s="46">
        <v>4.5</v>
      </c>
      <c r="M151" s="46">
        <v>2.7</v>
      </c>
      <c r="N151" s="46">
        <v>3.3</v>
      </c>
      <c r="O151" s="88">
        <v>3</v>
      </c>
      <c r="P151" s="88">
        <v>3.4</v>
      </c>
      <c r="Q151" s="46">
        <v>4.2</v>
      </c>
      <c r="R151" s="88">
        <v>3.1</v>
      </c>
      <c r="S151" s="88">
        <v>4</v>
      </c>
      <c r="T151" s="88">
        <v>4.2</v>
      </c>
      <c r="U151" s="88">
        <v>4.2</v>
      </c>
      <c r="V151" s="88">
        <v>5.6</v>
      </c>
      <c r="W151" s="88">
        <v>5.8</v>
      </c>
      <c r="X151" s="88">
        <v>5.7</v>
      </c>
      <c r="Y151" s="88"/>
      <c r="Z151" s="88"/>
    </row>
    <row r="152" spans="1:26" x14ac:dyDescent="0.15">
      <c r="A152" s="89" t="s">
        <v>174</v>
      </c>
      <c r="B152" s="40"/>
      <c r="C152" s="40"/>
      <c r="D152" s="40"/>
      <c r="E152" s="28">
        <v>1</v>
      </c>
      <c r="F152">
        <v>3</v>
      </c>
      <c r="G152" s="111">
        <f t="shared" si="11"/>
        <v>0.36630036630036628</v>
      </c>
      <c r="H152" s="111">
        <v>0.13736263736263737</v>
      </c>
      <c r="I152" s="78">
        <v>0.1059322033898305</v>
      </c>
      <c r="J152" s="78"/>
      <c r="K152" s="78"/>
      <c r="L152" s="51"/>
      <c r="M152" s="51"/>
      <c r="N152" s="51"/>
      <c r="O152" s="80"/>
      <c r="P152" s="80"/>
      <c r="Q152" s="51"/>
      <c r="R152" s="80"/>
      <c r="S152" s="80"/>
      <c r="T152" s="80"/>
      <c r="U152" s="80"/>
      <c r="V152" s="80"/>
      <c r="W152" s="80"/>
      <c r="X152" s="80"/>
      <c r="Y152" s="80"/>
      <c r="Z152" s="80"/>
    </row>
    <row r="153" spans="1:26" x14ac:dyDescent="0.15">
      <c r="A153" s="94"/>
      <c r="B153" s="47"/>
      <c r="C153" s="47"/>
      <c r="D153" s="47"/>
      <c r="E153" s="48">
        <v>2</v>
      </c>
      <c r="F153">
        <v>0</v>
      </c>
      <c r="G153" s="112">
        <f t="shared" si="11"/>
        <v>0</v>
      </c>
      <c r="H153" s="112">
        <v>0</v>
      </c>
      <c r="I153" s="83">
        <v>0.1059322033898305</v>
      </c>
      <c r="J153" s="83"/>
      <c r="K153" s="83"/>
      <c r="L153" s="49"/>
      <c r="M153" s="49"/>
      <c r="N153" s="49"/>
      <c r="O153" s="66"/>
      <c r="P153" s="66"/>
      <c r="Q153" s="49"/>
      <c r="R153" s="66"/>
      <c r="S153" s="66"/>
      <c r="T153" s="66"/>
      <c r="U153" s="66"/>
      <c r="V153" s="66"/>
      <c r="W153" s="66"/>
      <c r="X153" s="66"/>
      <c r="Y153" s="66"/>
      <c r="Z153" s="66"/>
    </row>
    <row r="154" spans="1:26" x14ac:dyDescent="0.15">
      <c r="A154" s="94"/>
      <c r="B154" s="47"/>
      <c r="C154" s="47"/>
      <c r="D154" s="47"/>
      <c r="E154" s="48">
        <v>3</v>
      </c>
      <c r="F154">
        <v>0</v>
      </c>
      <c r="G154" s="112">
        <f t="shared" si="11"/>
        <v>0</v>
      </c>
      <c r="H154" s="112">
        <v>0.41208791208791212</v>
      </c>
      <c r="I154" s="83">
        <v>0.1059322033898305</v>
      </c>
      <c r="J154" s="83"/>
      <c r="K154" s="83"/>
      <c r="L154" s="49"/>
      <c r="M154" s="49"/>
      <c r="N154" s="49"/>
      <c r="O154" s="66"/>
      <c r="P154" s="66"/>
      <c r="Q154" s="49"/>
      <c r="R154" s="66"/>
      <c r="S154" s="66"/>
      <c r="T154" s="66"/>
      <c r="U154" s="66"/>
      <c r="V154" s="66"/>
      <c r="W154" s="66"/>
      <c r="X154" s="66"/>
      <c r="Y154" s="66"/>
      <c r="Z154" s="66"/>
    </row>
    <row r="155" spans="1:26" x14ac:dyDescent="0.15">
      <c r="A155" s="31"/>
      <c r="B155" s="41"/>
      <c r="C155" s="41"/>
      <c r="D155" s="41"/>
      <c r="E155" s="56" t="s">
        <v>4</v>
      </c>
      <c r="F155" s="56">
        <f>SUM(F152:F154)</f>
        <v>3</v>
      </c>
      <c r="G155" s="113">
        <f t="shared" si="11"/>
        <v>0.36630036630036628</v>
      </c>
      <c r="H155" s="113">
        <v>0.5494505494505495</v>
      </c>
      <c r="I155" s="86">
        <v>0.31779661016949157</v>
      </c>
      <c r="J155" s="86">
        <v>8.2644628099173563</v>
      </c>
      <c r="K155" s="86">
        <v>0.35211267605633806</v>
      </c>
      <c r="L155" s="46">
        <v>0.2</v>
      </c>
      <c r="M155" s="46">
        <v>0.2</v>
      </c>
      <c r="N155" s="46">
        <v>0.3</v>
      </c>
      <c r="O155" s="88">
        <v>0.4</v>
      </c>
      <c r="P155" s="88">
        <v>0.1</v>
      </c>
      <c r="Q155" s="46"/>
      <c r="R155" s="88"/>
      <c r="S155" s="88"/>
      <c r="T155" s="88"/>
      <c r="U155" s="88"/>
      <c r="V155" s="88"/>
      <c r="W155" s="88"/>
      <c r="X155" s="88"/>
      <c r="Y155" s="88"/>
      <c r="Z155" s="88"/>
    </row>
    <row r="156" spans="1:26" x14ac:dyDescent="0.15">
      <c r="A156" s="89" t="s">
        <v>175</v>
      </c>
      <c r="B156" s="40"/>
      <c r="C156" s="40"/>
      <c r="D156" s="40"/>
      <c r="E156" s="28">
        <v>1</v>
      </c>
      <c r="F156" s="28"/>
      <c r="G156" s="111">
        <f t="shared" si="11"/>
        <v>0</v>
      </c>
      <c r="H156" s="111">
        <v>0.27472527472527475</v>
      </c>
      <c r="I156" s="78">
        <v>0</v>
      </c>
      <c r="J156" s="78"/>
      <c r="K156" s="78"/>
      <c r="L156" s="51"/>
      <c r="M156" s="51"/>
      <c r="N156" s="51"/>
      <c r="O156" s="80"/>
      <c r="P156" s="80"/>
      <c r="Q156" s="51"/>
      <c r="R156" s="80"/>
      <c r="S156" s="80"/>
      <c r="T156" s="80"/>
      <c r="U156" s="80"/>
      <c r="V156" s="80"/>
      <c r="W156" s="80"/>
      <c r="X156" s="80"/>
      <c r="Y156" s="80"/>
      <c r="Z156" s="80"/>
    </row>
    <row r="157" spans="1:26" x14ac:dyDescent="0.15">
      <c r="A157" s="94"/>
      <c r="B157" s="47"/>
      <c r="C157" s="47"/>
      <c r="D157" s="47"/>
      <c r="E157" s="48">
        <v>2</v>
      </c>
      <c r="F157" s="48"/>
      <c r="G157" s="112">
        <f t="shared" si="11"/>
        <v>0</v>
      </c>
      <c r="H157" s="112">
        <v>0.5494505494505495</v>
      </c>
      <c r="I157" s="83">
        <v>0.42372881355932202</v>
      </c>
      <c r="J157" s="83"/>
      <c r="K157" s="83"/>
      <c r="L157" s="49"/>
      <c r="M157" s="49"/>
      <c r="N157" s="49"/>
      <c r="O157" s="66"/>
      <c r="P157" s="66"/>
      <c r="Q157" s="49"/>
      <c r="R157" s="66"/>
      <c r="S157" s="66"/>
      <c r="T157" s="66"/>
      <c r="U157" s="66"/>
      <c r="V157" s="66"/>
      <c r="W157" s="66"/>
      <c r="X157" s="66"/>
      <c r="Y157" s="66"/>
      <c r="Z157" s="66"/>
    </row>
    <row r="158" spans="1:26" x14ac:dyDescent="0.15">
      <c r="A158" s="94"/>
      <c r="B158" s="47"/>
      <c r="C158" s="47"/>
      <c r="D158" s="47"/>
      <c r="E158" s="48">
        <v>3</v>
      </c>
      <c r="F158" s="48"/>
      <c r="G158" s="112">
        <f t="shared" si="11"/>
        <v>0</v>
      </c>
      <c r="H158" s="112">
        <v>0.82417582417582425</v>
      </c>
      <c r="I158" s="83">
        <v>0.21186440677966101</v>
      </c>
      <c r="J158" s="83"/>
      <c r="K158" s="83"/>
      <c r="L158" s="49"/>
      <c r="M158" s="49"/>
      <c r="N158" s="49"/>
      <c r="O158" s="66"/>
      <c r="P158" s="66"/>
      <c r="Q158" s="49"/>
      <c r="R158" s="66"/>
      <c r="S158" s="66"/>
      <c r="T158" s="66"/>
      <c r="U158" s="66"/>
      <c r="V158" s="66"/>
      <c r="W158" s="66"/>
      <c r="X158" s="66"/>
      <c r="Y158" s="66"/>
      <c r="Z158" s="66"/>
    </row>
    <row r="159" spans="1:26" x14ac:dyDescent="0.15">
      <c r="A159" s="31"/>
      <c r="B159" s="41"/>
      <c r="C159" s="41"/>
      <c r="D159" s="41"/>
      <c r="E159" s="56" t="s">
        <v>4</v>
      </c>
      <c r="F159" s="56">
        <f>SUM(F156:F158)</f>
        <v>0</v>
      </c>
      <c r="G159" s="113">
        <f t="shared" si="11"/>
        <v>0</v>
      </c>
      <c r="H159" s="113">
        <v>1.6483516483516485</v>
      </c>
      <c r="I159" s="86">
        <v>0.63559322033898313</v>
      </c>
      <c r="J159" s="86">
        <v>0.47225501770956313</v>
      </c>
      <c r="K159" s="86">
        <v>2.640845070422535</v>
      </c>
      <c r="L159" s="46">
        <v>1.7</v>
      </c>
      <c r="M159" s="46">
        <v>1.6</v>
      </c>
      <c r="N159" s="46">
        <v>1.9</v>
      </c>
      <c r="O159" s="88">
        <v>1.7</v>
      </c>
      <c r="P159" s="88">
        <v>2.4</v>
      </c>
      <c r="Q159" s="46"/>
      <c r="R159" s="88"/>
      <c r="S159" s="88"/>
      <c r="T159" s="88"/>
      <c r="U159" s="88"/>
      <c r="V159" s="88"/>
      <c r="W159" s="88"/>
      <c r="X159" s="88"/>
      <c r="Y159" s="88"/>
      <c r="Z159" s="88"/>
    </row>
    <row r="160" spans="1:26" x14ac:dyDescent="0.15">
      <c r="A160" s="89" t="s">
        <v>176</v>
      </c>
      <c r="B160" s="40"/>
      <c r="C160" s="40"/>
      <c r="D160" s="40"/>
      <c r="E160" s="28">
        <v>1</v>
      </c>
      <c r="F160">
        <v>8</v>
      </c>
      <c r="G160" s="111">
        <f t="shared" si="11"/>
        <v>0.97680097680097677</v>
      </c>
      <c r="H160" s="111">
        <v>0.68681318681318682</v>
      </c>
      <c r="I160" s="78">
        <v>0.1059322033898305</v>
      </c>
      <c r="J160" s="78"/>
      <c r="K160" s="78"/>
      <c r="L160" s="51"/>
      <c r="M160" s="51"/>
      <c r="N160" s="51"/>
      <c r="O160" s="80"/>
      <c r="P160" s="80"/>
      <c r="Q160" s="51"/>
      <c r="R160" s="80"/>
      <c r="S160" s="80"/>
      <c r="T160" s="80"/>
      <c r="U160" s="80"/>
      <c r="V160" s="80"/>
      <c r="W160" s="80"/>
      <c r="X160" s="80"/>
      <c r="Y160" s="80"/>
      <c r="Z160" s="80"/>
    </row>
    <row r="161" spans="1:26" x14ac:dyDescent="0.15">
      <c r="A161" s="94"/>
      <c r="B161" s="47"/>
      <c r="C161" s="47"/>
      <c r="D161" s="47"/>
      <c r="E161" s="48">
        <v>2</v>
      </c>
      <c r="F161">
        <v>5</v>
      </c>
      <c r="G161" s="112">
        <f t="shared" si="11"/>
        <v>0.61050061050061055</v>
      </c>
      <c r="H161" s="112">
        <v>0.5494505494505495</v>
      </c>
      <c r="I161" s="83">
        <v>0.63559322033898313</v>
      </c>
      <c r="J161" s="83"/>
      <c r="K161" s="83"/>
      <c r="L161" s="49"/>
      <c r="M161" s="49"/>
      <c r="N161" s="49"/>
      <c r="O161" s="66"/>
      <c r="P161" s="66"/>
      <c r="Q161" s="49"/>
      <c r="R161" s="66"/>
      <c r="S161" s="66"/>
      <c r="T161" s="66"/>
      <c r="U161" s="66"/>
      <c r="V161" s="66"/>
      <c r="W161" s="66"/>
      <c r="X161" s="66"/>
      <c r="Y161" s="66"/>
      <c r="Z161" s="66"/>
    </row>
    <row r="162" spans="1:26" x14ac:dyDescent="0.15">
      <c r="A162" s="94"/>
      <c r="B162" s="47"/>
      <c r="C162" s="47"/>
      <c r="D162" s="47"/>
      <c r="E162" s="48">
        <v>3</v>
      </c>
      <c r="F162">
        <v>7</v>
      </c>
      <c r="G162" s="112">
        <f t="shared" si="11"/>
        <v>0.85470085470085477</v>
      </c>
      <c r="H162" s="112">
        <v>0.82417582417582425</v>
      </c>
      <c r="I162" s="83">
        <v>0.63559322033898313</v>
      </c>
      <c r="J162" s="83"/>
      <c r="K162" s="83"/>
      <c r="L162" s="49"/>
      <c r="M162" s="49"/>
      <c r="N162" s="49"/>
      <c r="O162" s="66"/>
      <c r="P162" s="66"/>
      <c r="Q162" s="49"/>
      <c r="R162" s="66"/>
      <c r="S162" s="66"/>
      <c r="T162" s="66"/>
      <c r="U162" s="66"/>
      <c r="V162" s="66"/>
      <c r="W162" s="66"/>
      <c r="X162" s="66"/>
      <c r="Y162" s="66"/>
      <c r="Z162" s="66"/>
    </row>
    <row r="163" spans="1:26" x14ac:dyDescent="0.15">
      <c r="A163" s="31"/>
      <c r="B163" s="41"/>
      <c r="C163" s="41"/>
      <c r="D163" s="41"/>
      <c r="E163" s="56" t="s">
        <v>4</v>
      </c>
      <c r="F163" s="56">
        <f>SUM(F160:F162)</f>
        <v>20</v>
      </c>
      <c r="G163" s="113">
        <f t="shared" si="11"/>
        <v>2.4420024420024422</v>
      </c>
      <c r="H163" s="113">
        <v>2.0604395604395602</v>
      </c>
      <c r="I163" s="86">
        <v>1.3771186440677965</v>
      </c>
      <c r="J163" s="86">
        <v>1.6528925619834711</v>
      </c>
      <c r="K163" s="86">
        <v>2.8169014084507045</v>
      </c>
      <c r="L163" s="46">
        <v>1.3</v>
      </c>
      <c r="M163" s="46">
        <v>1.4</v>
      </c>
      <c r="N163" s="46">
        <v>0.8</v>
      </c>
      <c r="O163" s="88">
        <v>1.3</v>
      </c>
      <c r="P163" s="88">
        <v>1.4</v>
      </c>
      <c r="Q163" s="46"/>
      <c r="R163" s="88"/>
      <c r="S163" s="88"/>
      <c r="T163" s="88"/>
      <c r="U163" s="88"/>
      <c r="V163" s="88"/>
      <c r="W163" s="88"/>
      <c r="X163" s="88"/>
      <c r="Y163" s="88"/>
      <c r="Z163" s="88"/>
    </row>
    <row r="164" spans="1:26" x14ac:dyDescent="0.15">
      <c r="A164" s="89" t="s">
        <v>19</v>
      </c>
      <c r="B164" s="40"/>
      <c r="C164" s="40"/>
      <c r="D164" s="40"/>
      <c r="E164" s="28">
        <v>1</v>
      </c>
      <c r="F164">
        <v>1</v>
      </c>
      <c r="G164" s="111">
        <f t="shared" si="11"/>
        <v>0.1221001221001221</v>
      </c>
      <c r="H164" s="111">
        <v>0.13736263736263737</v>
      </c>
      <c r="I164" s="78">
        <v>0.1059322033898305</v>
      </c>
      <c r="J164" s="78"/>
      <c r="K164" s="78"/>
      <c r="L164" s="51"/>
      <c r="M164" s="51"/>
      <c r="N164" s="51"/>
      <c r="O164" s="80"/>
      <c r="P164" s="80"/>
      <c r="Q164" s="51"/>
      <c r="R164" s="80"/>
      <c r="S164" s="80"/>
      <c r="T164" s="80"/>
      <c r="U164" s="80"/>
      <c r="V164" s="80"/>
      <c r="W164" s="80"/>
      <c r="X164" s="80"/>
      <c r="Y164" s="80"/>
      <c r="Z164" s="80"/>
    </row>
    <row r="165" spans="1:26" x14ac:dyDescent="0.15">
      <c r="A165" s="94"/>
      <c r="B165" s="47"/>
      <c r="C165" s="47"/>
      <c r="D165" s="47"/>
      <c r="E165" s="48">
        <v>2</v>
      </c>
      <c r="F165">
        <v>1</v>
      </c>
      <c r="G165" s="112">
        <f t="shared" si="11"/>
        <v>0.1221001221001221</v>
      </c>
      <c r="H165" s="112">
        <v>0</v>
      </c>
      <c r="I165" s="83">
        <v>0.1059322033898305</v>
      </c>
      <c r="J165" s="83"/>
      <c r="K165" s="83"/>
      <c r="L165" s="49"/>
      <c r="M165" s="49"/>
      <c r="N165" s="49"/>
      <c r="O165" s="66"/>
      <c r="P165" s="66"/>
      <c r="Q165" s="49"/>
      <c r="R165" s="66"/>
      <c r="S165" s="66"/>
      <c r="T165" s="66"/>
      <c r="U165" s="66"/>
      <c r="V165" s="66"/>
      <c r="W165" s="66"/>
      <c r="X165" s="66"/>
      <c r="Y165" s="66"/>
      <c r="Z165" s="66"/>
    </row>
    <row r="166" spans="1:26" x14ac:dyDescent="0.15">
      <c r="A166" s="94"/>
      <c r="B166" s="47"/>
      <c r="C166" s="47"/>
      <c r="D166" s="47"/>
      <c r="E166" s="48">
        <v>3</v>
      </c>
      <c r="F166">
        <v>1</v>
      </c>
      <c r="G166" s="112">
        <f t="shared" si="11"/>
        <v>0.1221001221001221</v>
      </c>
      <c r="H166" s="112">
        <v>0.13736263736263737</v>
      </c>
      <c r="I166" s="83">
        <v>0</v>
      </c>
      <c r="J166" s="83"/>
      <c r="K166" s="83"/>
      <c r="L166" s="49"/>
      <c r="M166" s="49"/>
      <c r="N166" s="49"/>
      <c r="O166" s="66"/>
      <c r="P166" s="66"/>
      <c r="Q166" s="49"/>
      <c r="R166" s="66"/>
      <c r="S166" s="66"/>
      <c r="T166" s="66"/>
      <c r="U166" s="66"/>
      <c r="V166" s="66"/>
      <c r="W166" s="66"/>
      <c r="X166" s="66"/>
      <c r="Y166" s="66"/>
      <c r="Z166" s="66"/>
    </row>
    <row r="167" spans="1:26" x14ac:dyDescent="0.15">
      <c r="A167" s="31"/>
      <c r="B167" s="41"/>
      <c r="C167" s="41"/>
      <c r="D167" s="41"/>
      <c r="E167" s="56" t="s">
        <v>4</v>
      </c>
      <c r="F167" s="56">
        <f>SUM(F164:F166)</f>
        <v>3</v>
      </c>
      <c r="G167" s="113">
        <f t="shared" si="11"/>
        <v>0.36630036630036628</v>
      </c>
      <c r="H167" s="113">
        <v>0.27472527472527475</v>
      </c>
      <c r="I167" s="86">
        <v>0.21186440677966101</v>
      </c>
      <c r="J167" s="86">
        <v>1.5348288075560803</v>
      </c>
      <c r="K167" s="86">
        <v>0.17605633802816903</v>
      </c>
      <c r="L167" s="46">
        <v>1</v>
      </c>
      <c r="M167" s="46">
        <v>1.9</v>
      </c>
      <c r="N167" s="46">
        <v>1.4</v>
      </c>
      <c r="O167" s="88">
        <v>2</v>
      </c>
      <c r="P167" s="88">
        <v>1.5</v>
      </c>
      <c r="Q167" s="46">
        <v>1.4</v>
      </c>
      <c r="R167" s="88">
        <v>1.4</v>
      </c>
      <c r="S167" s="88">
        <v>2.6</v>
      </c>
      <c r="T167" s="88">
        <v>2.2999999999999998</v>
      </c>
      <c r="U167" s="88">
        <v>2.1</v>
      </c>
      <c r="V167" s="88">
        <v>1.8</v>
      </c>
      <c r="W167" s="88">
        <v>2.7</v>
      </c>
      <c r="X167" s="88">
        <v>2.6</v>
      </c>
      <c r="Y167" s="88">
        <v>3.3</v>
      </c>
      <c r="Z167" s="88">
        <v>2.5</v>
      </c>
    </row>
    <row r="168" spans="1:26" x14ac:dyDescent="0.15">
      <c r="A168" s="167" t="s">
        <v>4</v>
      </c>
      <c r="B168" s="168"/>
      <c r="C168" s="168"/>
      <c r="D168" s="168"/>
      <c r="E168" s="169"/>
      <c r="F168" s="37">
        <f t="shared" ref="F168:G168" si="12">F111+F115+F119+F123+F127+F131+F135+F139+F143+F147+F151+F155+F159+F163+F167</f>
        <v>819</v>
      </c>
      <c r="G168" s="37">
        <f t="shared" si="12"/>
        <v>100.00000000000003</v>
      </c>
      <c r="H168" s="37">
        <f t="shared" ref="H168" si="13">H111+H115+H119+H123+H127+H131+H135+H139+H143+H147+H151+H155+H159+H163+H167</f>
        <v>100.00000000000001</v>
      </c>
      <c r="I168" s="68">
        <v>100.00000000000001</v>
      </c>
      <c r="J168" s="37">
        <v>100</v>
      </c>
      <c r="K168" s="37">
        <v>100</v>
      </c>
      <c r="L168" s="37">
        <f>SUM(L111:L167)</f>
        <v>100.00000000000001</v>
      </c>
      <c r="M168" s="37">
        <f>SUM(M111:M167)</f>
        <v>100.00000000000001</v>
      </c>
      <c r="N168" s="37">
        <f>SUM(N111:N167)</f>
        <v>100</v>
      </c>
      <c r="O168" s="37">
        <f t="shared" ref="O168:U168" si="14">SUM(O111:O167)</f>
        <v>100.00000000000001</v>
      </c>
      <c r="P168" s="37">
        <f t="shared" si="14"/>
        <v>100.00000000000001</v>
      </c>
      <c r="Q168" s="37">
        <f t="shared" si="14"/>
        <v>100.00000000000001</v>
      </c>
      <c r="R168" s="45">
        <f t="shared" si="14"/>
        <v>99.999999999999986</v>
      </c>
      <c r="S168" s="45">
        <f t="shared" si="14"/>
        <v>99.999999999999986</v>
      </c>
      <c r="T168" s="45">
        <f t="shared" si="14"/>
        <v>100</v>
      </c>
      <c r="U168" s="45">
        <f t="shared" si="14"/>
        <v>99.999999999999986</v>
      </c>
      <c r="V168" s="45">
        <v>100</v>
      </c>
      <c r="W168" s="45">
        <v>100</v>
      </c>
      <c r="X168" s="45">
        <v>100</v>
      </c>
      <c r="Y168" s="45">
        <v>100</v>
      </c>
      <c r="Z168" s="45">
        <v>100</v>
      </c>
    </row>
    <row r="170" spans="1:26" ht="18.75" customHeight="1" x14ac:dyDescent="0.15">
      <c r="A170" s="26" t="s">
        <v>145</v>
      </c>
    </row>
    <row r="171" spans="1:26" x14ac:dyDescent="0.15">
      <c r="A171" s="27"/>
      <c r="B171" s="28"/>
      <c r="C171" s="55" t="s">
        <v>196</v>
      </c>
      <c r="D171" s="55" t="s">
        <v>196</v>
      </c>
      <c r="E171" s="55" t="s">
        <v>194</v>
      </c>
      <c r="F171" s="29" t="s">
        <v>192</v>
      </c>
      <c r="G171" s="29" t="s">
        <v>190</v>
      </c>
      <c r="H171" s="29" t="s">
        <v>188</v>
      </c>
      <c r="I171" s="29" t="s">
        <v>184</v>
      </c>
      <c r="J171" s="29" t="s">
        <v>182</v>
      </c>
      <c r="K171" s="29" t="s">
        <v>180</v>
      </c>
      <c r="L171" s="29" t="s">
        <v>178</v>
      </c>
      <c r="M171" s="29" t="s">
        <v>170</v>
      </c>
      <c r="N171" s="29" t="s">
        <v>168</v>
      </c>
      <c r="O171" s="29" t="s">
        <v>165</v>
      </c>
      <c r="P171" s="29" t="s">
        <v>139</v>
      </c>
      <c r="Q171" s="29" t="s">
        <v>121</v>
      </c>
      <c r="R171" s="29" t="s">
        <v>107</v>
      </c>
      <c r="S171" s="29" t="s">
        <v>99</v>
      </c>
      <c r="T171" s="29" t="s">
        <v>5</v>
      </c>
      <c r="U171" s="29" t="s">
        <v>6</v>
      </c>
      <c r="V171" s="29" t="s">
        <v>7</v>
      </c>
      <c r="W171" s="29" t="s">
        <v>8</v>
      </c>
    </row>
    <row r="172" spans="1:26" x14ac:dyDescent="0.15">
      <c r="A172" s="31"/>
      <c r="B172" s="32"/>
      <c r="C172" s="33" t="s">
        <v>119</v>
      </c>
      <c r="D172" s="33" t="s">
        <v>9</v>
      </c>
      <c r="E172" s="33" t="s">
        <v>9</v>
      </c>
      <c r="F172" s="33" t="s">
        <v>9</v>
      </c>
      <c r="G172" s="33" t="s">
        <v>100</v>
      </c>
      <c r="H172" s="33" t="s">
        <v>9</v>
      </c>
      <c r="I172" s="33" t="s">
        <v>9</v>
      </c>
      <c r="J172" s="33" t="s">
        <v>9</v>
      </c>
      <c r="K172" s="33" t="s">
        <v>9</v>
      </c>
      <c r="L172" s="33" t="s">
        <v>9</v>
      </c>
      <c r="M172" s="33" t="s">
        <v>9</v>
      </c>
      <c r="N172" s="33" t="s">
        <v>9</v>
      </c>
      <c r="O172" s="34" t="s">
        <v>9</v>
      </c>
      <c r="P172" s="34" t="s">
        <v>9</v>
      </c>
      <c r="Q172" s="34" t="s">
        <v>9</v>
      </c>
      <c r="R172" s="34" t="s">
        <v>9</v>
      </c>
      <c r="S172" s="34" t="s">
        <v>9</v>
      </c>
      <c r="T172" s="34" t="s">
        <v>9</v>
      </c>
      <c r="U172" s="34" t="s">
        <v>9</v>
      </c>
      <c r="V172" s="34" t="s">
        <v>9</v>
      </c>
      <c r="W172" s="34" t="s">
        <v>9</v>
      </c>
    </row>
    <row r="173" spans="1:26" x14ac:dyDescent="0.15">
      <c r="A173" s="35" t="s">
        <v>21</v>
      </c>
      <c r="B173" s="36"/>
      <c r="C173">
        <v>13</v>
      </c>
      <c r="D173" s="78">
        <f>$C173/$C$179*100</f>
        <v>4.7101449275362324</v>
      </c>
      <c r="E173" s="74">
        <v>5.1502145922746783</v>
      </c>
      <c r="F173" s="74">
        <v>7.421875</v>
      </c>
      <c r="G173" s="74">
        <v>3.9344262295081971</v>
      </c>
      <c r="H173" s="74">
        <v>5.2083333333333339</v>
      </c>
      <c r="I173" s="37">
        <v>5.3</v>
      </c>
      <c r="J173" s="37">
        <v>3.3</v>
      </c>
      <c r="K173" s="37">
        <v>4.5</v>
      </c>
      <c r="L173" s="43">
        <v>5.3</v>
      </c>
      <c r="M173" s="43">
        <v>2.5</v>
      </c>
      <c r="N173" s="37">
        <v>4.5</v>
      </c>
      <c r="O173" s="39">
        <v>1.8</v>
      </c>
      <c r="P173" s="39">
        <v>4</v>
      </c>
      <c r="Q173" s="39">
        <v>2.5</v>
      </c>
      <c r="R173" s="39">
        <v>2.4</v>
      </c>
      <c r="S173" s="39">
        <v>3.4</v>
      </c>
      <c r="T173" s="39">
        <v>2.2999999999999998</v>
      </c>
      <c r="U173" s="39">
        <v>3.6</v>
      </c>
      <c r="V173" s="39">
        <v>1.8</v>
      </c>
      <c r="W173" s="39">
        <v>3.3</v>
      </c>
    </row>
    <row r="174" spans="1:26" x14ac:dyDescent="0.15">
      <c r="A174" s="35" t="s">
        <v>23</v>
      </c>
      <c r="B174" s="36"/>
      <c r="C174" s="13">
        <v>115</v>
      </c>
      <c r="D174" s="74">
        <f t="shared" ref="D174:D178" si="15">$C174/$C$179*100</f>
        <v>41.666666666666671</v>
      </c>
      <c r="E174" s="74">
        <v>36.480686695278969</v>
      </c>
      <c r="F174" s="74">
        <v>35.9375</v>
      </c>
      <c r="G174" s="74">
        <v>29.508196721311474</v>
      </c>
      <c r="H174" s="74">
        <v>3.125</v>
      </c>
      <c r="I174" s="37">
        <v>38.1</v>
      </c>
      <c r="J174" s="37">
        <v>33.1</v>
      </c>
      <c r="K174" s="37">
        <v>34.799999999999997</v>
      </c>
      <c r="L174" s="43">
        <v>34.4</v>
      </c>
      <c r="M174" s="43">
        <v>33.9</v>
      </c>
      <c r="N174" s="37">
        <v>38.700000000000003</v>
      </c>
      <c r="O174" s="39">
        <v>37.1</v>
      </c>
      <c r="P174" s="39">
        <v>31.4</v>
      </c>
      <c r="Q174" s="39">
        <v>32.299999999999997</v>
      </c>
      <c r="R174" s="39">
        <v>30.4</v>
      </c>
      <c r="S174" s="39">
        <v>28.5</v>
      </c>
      <c r="T174" s="39">
        <v>33</v>
      </c>
      <c r="U174" s="39">
        <v>27.7</v>
      </c>
      <c r="V174" s="39">
        <v>24.2</v>
      </c>
      <c r="W174" s="39">
        <v>25.1</v>
      </c>
    </row>
    <row r="175" spans="1:26" x14ac:dyDescent="0.15">
      <c r="A175" s="35" t="s">
        <v>187</v>
      </c>
      <c r="B175" s="36"/>
      <c r="C175" s="13">
        <v>9</v>
      </c>
      <c r="D175" s="74">
        <f t="shared" si="15"/>
        <v>3.2608695652173911</v>
      </c>
      <c r="E175" s="74">
        <v>2.1459227467811157</v>
      </c>
      <c r="F175" s="74">
        <v>1.171875</v>
      </c>
      <c r="G175" s="74">
        <v>3.9344262295081971</v>
      </c>
      <c r="H175" s="74">
        <v>4.6875</v>
      </c>
      <c r="I175" s="37">
        <v>0.9</v>
      </c>
      <c r="J175" s="37">
        <v>1</v>
      </c>
      <c r="K175" s="37">
        <v>0.8</v>
      </c>
      <c r="L175" s="43">
        <v>2.1</v>
      </c>
      <c r="M175" s="43">
        <v>1.4</v>
      </c>
      <c r="N175" s="37">
        <v>1.2</v>
      </c>
      <c r="O175" s="39">
        <v>0.3</v>
      </c>
      <c r="P175" s="39">
        <v>0.6</v>
      </c>
      <c r="Q175" s="39">
        <v>0.3</v>
      </c>
      <c r="R175" s="39">
        <v>0.9</v>
      </c>
      <c r="S175" s="39">
        <v>1.3</v>
      </c>
      <c r="T175" s="39">
        <v>1.6</v>
      </c>
      <c r="U175" s="39">
        <v>0.8</v>
      </c>
      <c r="V175" s="39">
        <v>1.6</v>
      </c>
      <c r="W175" s="39">
        <v>0</v>
      </c>
    </row>
    <row r="176" spans="1:26" x14ac:dyDescent="0.15">
      <c r="A176" s="35" t="s">
        <v>58</v>
      </c>
      <c r="B176" s="36"/>
      <c r="C176" s="13">
        <v>9</v>
      </c>
      <c r="D176" s="74">
        <f t="shared" si="15"/>
        <v>3.2608695652173911</v>
      </c>
      <c r="E176" s="74">
        <v>2.1459227467811157</v>
      </c>
      <c r="F176" s="74">
        <v>1.953125</v>
      </c>
      <c r="G176" s="74">
        <v>2.9508196721311477</v>
      </c>
      <c r="H176" s="74">
        <v>5.7291666666666661</v>
      </c>
      <c r="I176" s="37">
        <v>2.8</v>
      </c>
      <c r="J176" s="37">
        <v>5.4</v>
      </c>
      <c r="K176" s="37">
        <v>2.2000000000000002</v>
      </c>
      <c r="L176" s="43">
        <v>3.2</v>
      </c>
      <c r="M176" s="43">
        <v>4.3</v>
      </c>
      <c r="N176" s="37">
        <v>3.9</v>
      </c>
      <c r="O176" s="39">
        <v>3.3</v>
      </c>
      <c r="P176" s="39">
        <v>1.4</v>
      </c>
      <c r="Q176" s="39">
        <v>2.2000000000000002</v>
      </c>
      <c r="R176" s="39">
        <v>3</v>
      </c>
      <c r="S176" s="39">
        <v>1.7</v>
      </c>
      <c r="T176" s="39">
        <v>1.6</v>
      </c>
      <c r="U176" s="39">
        <v>1.1000000000000001</v>
      </c>
      <c r="V176" s="39">
        <v>2.1</v>
      </c>
      <c r="W176" s="39">
        <v>0.8</v>
      </c>
    </row>
    <row r="177" spans="1:23" x14ac:dyDescent="0.15">
      <c r="A177" s="160" t="s">
        <v>59</v>
      </c>
      <c r="B177" s="162"/>
      <c r="C177" s="13">
        <v>129</v>
      </c>
      <c r="D177" s="74">
        <f t="shared" si="15"/>
        <v>46.739130434782609</v>
      </c>
      <c r="E177" s="74">
        <v>53.648068669527895</v>
      </c>
      <c r="F177" s="74">
        <v>53.125</v>
      </c>
      <c r="G177" s="74">
        <v>58.688524590163937</v>
      </c>
      <c r="H177" s="74">
        <v>80.729166666666657</v>
      </c>
      <c r="I177" s="37">
        <v>51.3</v>
      </c>
      <c r="J177" s="37">
        <v>56.5</v>
      </c>
      <c r="K177" s="37">
        <v>56.6</v>
      </c>
      <c r="L177" s="43">
        <v>54</v>
      </c>
      <c r="M177" s="43">
        <v>56.4</v>
      </c>
      <c r="N177" s="37">
        <v>51.4</v>
      </c>
      <c r="O177" s="39">
        <v>56.9</v>
      </c>
      <c r="P177" s="39">
        <v>61.1</v>
      </c>
      <c r="Q177" s="39">
        <v>60.9</v>
      </c>
      <c r="R177" s="39">
        <v>61.5</v>
      </c>
      <c r="S177" s="39">
        <v>62.8</v>
      </c>
      <c r="T177" s="39">
        <v>60.5</v>
      </c>
      <c r="U177" s="39">
        <v>65.400000000000006</v>
      </c>
      <c r="V177" s="39">
        <v>68</v>
      </c>
      <c r="W177" s="39">
        <v>69.8</v>
      </c>
    </row>
    <row r="178" spans="1:23" x14ac:dyDescent="0.15">
      <c r="A178" s="35" t="s">
        <v>19</v>
      </c>
      <c r="B178" s="36"/>
      <c r="C178" s="13">
        <v>1</v>
      </c>
      <c r="D178" s="74">
        <f t="shared" si="15"/>
        <v>0.36231884057971014</v>
      </c>
      <c r="E178" s="74">
        <v>0.42918454935622319</v>
      </c>
      <c r="F178" s="74">
        <v>0.390625</v>
      </c>
      <c r="G178" s="74">
        <v>0.98360655737704927</v>
      </c>
      <c r="H178" s="74">
        <v>0.52083333333333326</v>
      </c>
      <c r="I178" s="37">
        <v>1.6</v>
      </c>
      <c r="J178" s="37">
        <v>0.7</v>
      </c>
      <c r="K178" s="37">
        <v>1.1000000000000001</v>
      </c>
      <c r="L178" s="43">
        <v>1.1000000000000001</v>
      </c>
      <c r="M178" s="43">
        <v>1.4</v>
      </c>
      <c r="N178" s="37">
        <v>0.3</v>
      </c>
      <c r="O178" s="39">
        <v>0.6</v>
      </c>
      <c r="P178" s="39">
        <v>1.4</v>
      </c>
      <c r="Q178" s="39">
        <v>1.8</v>
      </c>
      <c r="R178" s="39">
        <v>1.8</v>
      </c>
      <c r="S178" s="39">
        <v>2.2999999999999998</v>
      </c>
      <c r="T178" s="39">
        <v>1</v>
      </c>
      <c r="U178" s="39">
        <v>1.4</v>
      </c>
      <c r="V178" s="39">
        <v>2.2999999999999998</v>
      </c>
      <c r="W178" s="39">
        <v>1</v>
      </c>
    </row>
    <row r="179" spans="1:23" x14ac:dyDescent="0.15">
      <c r="A179" s="167" t="s">
        <v>4</v>
      </c>
      <c r="B179" s="169"/>
      <c r="C179" s="115">
        <f>SUM(C173:C178)</f>
        <v>276</v>
      </c>
      <c r="D179" s="115">
        <f>SUM(D173:D178)</f>
        <v>100</v>
      </c>
      <c r="E179" s="115">
        <f>SUM(E173:E178)</f>
        <v>100</v>
      </c>
      <c r="F179" s="74">
        <v>100</v>
      </c>
      <c r="G179" s="37">
        <v>100</v>
      </c>
      <c r="H179" s="37">
        <v>99.999999999999986</v>
      </c>
      <c r="I179" s="37">
        <f>SUM(I173:I178)</f>
        <v>99.999999999999986</v>
      </c>
      <c r="J179" s="37">
        <f>SUM(J173:J178)</f>
        <v>100</v>
      </c>
      <c r="K179" s="37">
        <f>SUM(K173:K178)</f>
        <v>100</v>
      </c>
      <c r="L179" s="65">
        <f>SUM(L173:L178)</f>
        <v>100.1</v>
      </c>
      <c r="M179" s="65">
        <f t="shared" ref="M179:R179" si="16">SUM(M173:M178)</f>
        <v>99.9</v>
      </c>
      <c r="N179" s="37">
        <f t="shared" si="16"/>
        <v>100</v>
      </c>
      <c r="O179" s="65">
        <f t="shared" si="16"/>
        <v>99.999999999999986</v>
      </c>
      <c r="P179" s="65">
        <f t="shared" si="16"/>
        <v>99.9</v>
      </c>
      <c r="Q179" s="65">
        <f t="shared" si="16"/>
        <v>99.999999999999986</v>
      </c>
      <c r="R179" s="65">
        <f t="shared" si="16"/>
        <v>99.999999999999986</v>
      </c>
      <c r="S179" s="65">
        <v>100</v>
      </c>
      <c r="T179" s="65">
        <v>100</v>
      </c>
      <c r="U179" s="65">
        <v>100</v>
      </c>
      <c r="V179" s="65">
        <v>100</v>
      </c>
      <c r="W179" s="65">
        <v>100</v>
      </c>
    </row>
    <row r="181" spans="1:23" ht="18.75" customHeight="1" x14ac:dyDescent="0.15">
      <c r="A181" s="26" t="s">
        <v>146</v>
      </c>
    </row>
    <row r="182" spans="1:23" x14ac:dyDescent="0.15">
      <c r="A182" s="27"/>
      <c r="B182" s="28"/>
      <c r="C182" s="55" t="s">
        <v>196</v>
      </c>
      <c r="D182" s="55" t="s">
        <v>196</v>
      </c>
      <c r="E182" s="55" t="s">
        <v>194</v>
      </c>
      <c r="F182" s="29" t="s">
        <v>192</v>
      </c>
      <c r="G182" s="29" t="s">
        <v>190</v>
      </c>
      <c r="H182" s="29" t="s">
        <v>188</v>
      </c>
      <c r="I182" s="29" t="s">
        <v>184</v>
      </c>
      <c r="J182" s="29" t="s">
        <v>182</v>
      </c>
      <c r="K182" s="29" t="s">
        <v>180</v>
      </c>
      <c r="L182" s="29" t="s">
        <v>178</v>
      </c>
      <c r="M182" s="29" t="s">
        <v>170</v>
      </c>
      <c r="N182" s="29" t="s">
        <v>168</v>
      </c>
      <c r="O182" s="29" t="s">
        <v>165</v>
      </c>
      <c r="P182" s="29" t="s">
        <v>139</v>
      </c>
      <c r="Q182" s="29" t="s">
        <v>121</v>
      </c>
      <c r="R182" s="29" t="s">
        <v>107</v>
      </c>
      <c r="S182" s="29" t="s">
        <v>99</v>
      </c>
      <c r="T182" s="29" t="s">
        <v>5</v>
      </c>
      <c r="U182" s="29" t="s">
        <v>6</v>
      </c>
      <c r="V182" s="29" t="s">
        <v>7</v>
      </c>
      <c r="W182" s="29" t="s">
        <v>8</v>
      </c>
    </row>
    <row r="183" spans="1:23" x14ac:dyDescent="0.15">
      <c r="A183" s="31"/>
      <c r="B183" s="32"/>
      <c r="C183" s="33" t="s">
        <v>119</v>
      </c>
      <c r="D183" s="33" t="s">
        <v>9</v>
      </c>
      <c r="E183" s="33" t="s">
        <v>9</v>
      </c>
      <c r="F183" s="33" t="s">
        <v>9</v>
      </c>
      <c r="G183" s="33" t="s">
        <v>100</v>
      </c>
      <c r="H183" s="33" t="s">
        <v>9</v>
      </c>
      <c r="I183" s="33" t="s">
        <v>9</v>
      </c>
      <c r="J183" s="33" t="s">
        <v>9</v>
      </c>
      <c r="K183" s="33" t="s">
        <v>9</v>
      </c>
      <c r="L183" s="33" t="s">
        <v>9</v>
      </c>
      <c r="M183" s="33" t="s">
        <v>9</v>
      </c>
      <c r="N183" s="33" t="s">
        <v>9</v>
      </c>
      <c r="O183" s="34" t="s">
        <v>9</v>
      </c>
      <c r="P183" s="34" t="s">
        <v>9</v>
      </c>
      <c r="Q183" s="34" t="s">
        <v>9</v>
      </c>
      <c r="R183" s="34" t="s">
        <v>9</v>
      </c>
      <c r="S183" s="34" t="s">
        <v>9</v>
      </c>
      <c r="T183" s="34" t="s">
        <v>9</v>
      </c>
      <c r="U183" s="34" t="s">
        <v>9</v>
      </c>
      <c r="V183" s="34" t="s">
        <v>9</v>
      </c>
      <c r="W183" s="34" t="s">
        <v>9</v>
      </c>
    </row>
    <row r="184" spans="1:23" x14ac:dyDescent="0.15">
      <c r="A184" s="160" t="s">
        <v>61</v>
      </c>
      <c r="B184" s="162"/>
      <c r="C184">
        <v>62</v>
      </c>
      <c r="D184" s="78">
        <f>$C184/$C$188*100</f>
        <v>22.545454545454547</v>
      </c>
      <c r="E184" s="74">
        <v>21.120689655172413</v>
      </c>
      <c r="F184" s="74">
        <v>17.716535433070867</v>
      </c>
      <c r="G184" s="74">
        <v>17.905405405405407</v>
      </c>
      <c r="H184" s="74">
        <v>42.758620689655174</v>
      </c>
      <c r="I184" s="37">
        <v>19.399999999999999</v>
      </c>
      <c r="J184" s="37">
        <v>20.5</v>
      </c>
      <c r="K184" s="37">
        <v>20.9</v>
      </c>
      <c r="L184" s="43">
        <v>21.4</v>
      </c>
      <c r="M184" s="43">
        <v>20.399999999999999</v>
      </c>
      <c r="N184" s="39">
        <v>21</v>
      </c>
      <c r="O184" s="39">
        <v>22.2</v>
      </c>
      <c r="P184" s="39">
        <v>16.899999999999999</v>
      </c>
      <c r="Q184" s="39">
        <v>12.8</v>
      </c>
      <c r="R184" s="39">
        <v>16.8</v>
      </c>
      <c r="S184" s="39">
        <v>13.3</v>
      </c>
      <c r="T184" s="39">
        <v>14.4</v>
      </c>
      <c r="U184" s="39">
        <v>12.4</v>
      </c>
      <c r="V184" s="39">
        <v>12</v>
      </c>
      <c r="W184" s="39">
        <v>9.1999999999999993</v>
      </c>
    </row>
    <row r="185" spans="1:23" x14ac:dyDescent="0.15">
      <c r="A185" s="160" t="s">
        <v>62</v>
      </c>
      <c r="B185" s="162"/>
      <c r="C185" s="13">
        <v>138</v>
      </c>
      <c r="D185" s="74">
        <f t="shared" ref="D185:D187" si="17">$C185/$C$188*100</f>
        <v>50.18181818181818</v>
      </c>
      <c r="E185" s="74">
        <v>56.034482758620683</v>
      </c>
      <c r="F185" s="74">
        <v>59.4488188976378</v>
      </c>
      <c r="G185" s="74">
        <v>55.405405405405403</v>
      </c>
      <c r="H185" s="74">
        <v>4.8275862068965516</v>
      </c>
      <c r="I185" s="37">
        <v>52</v>
      </c>
      <c r="J185" s="37">
        <v>50</v>
      </c>
      <c r="K185" s="37">
        <v>55.1</v>
      </c>
      <c r="L185" s="43">
        <v>56.4</v>
      </c>
      <c r="M185" s="43">
        <v>52.5</v>
      </c>
      <c r="N185" s="37">
        <v>53.7</v>
      </c>
      <c r="O185" s="39">
        <v>52.3</v>
      </c>
      <c r="P185" s="39">
        <v>47.4</v>
      </c>
      <c r="Q185" s="39">
        <v>54.7</v>
      </c>
      <c r="R185" s="39">
        <v>45.1</v>
      </c>
      <c r="S185" s="39">
        <v>46.5</v>
      </c>
      <c r="T185" s="39">
        <v>54.5</v>
      </c>
      <c r="U185" s="39">
        <v>48.8</v>
      </c>
      <c r="V185" s="39">
        <v>48.8</v>
      </c>
      <c r="W185" s="39">
        <v>50.8</v>
      </c>
    </row>
    <row r="186" spans="1:23" x14ac:dyDescent="0.15">
      <c r="A186" s="35" t="s">
        <v>63</v>
      </c>
      <c r="B186" s="36"/>
      <c r="C186" s="13">
        <v>53</v>
      </c>
      <c r="D186" s="74">
        <f t="shared" si="17"/>
        <v>19.272727272727273</v>
      </c>
      <c r="E186" s="74">
        <v>11.206896551724139</v>
      </c>
      <c r="F186" s="74">
        <v>10.62992125984252</v>
      </c>
      <c r="G186" s="74">
        <v>12.837837837837837</v>
      </c>
      <c r="H186" s="74">
        <v>30.344827586206897</v>
      </c>
      <c r="I186" s="37">
        <v>16.5</v>
      </c>
      <c r="J186" s="37">
        <v>16.5</v>
      </c>
      <c r="K186" s="37">
        <v>13.1</v>
      </c>
      <c r="L186" s="43">
        <v>14.2</v>
      </c>
      <c r="M186" s="43">
        <v>15.4</v>
      </c>
      <c r="N186" s="37">
        <v>13.7</v>
      </c>
      <c r="O186" s="39">
        <v>15.5</v>
      </c>
      <c r="P186" s="39">
        <v>16.600000000000001</v>
      </c>
      <c r="Q186" s="39">
        <v>18.399999999999999</v>
      </c>
      <c r="R186" s="39">
        <v>23.4</v>
      </c>
      <c r="S186" s="39">
        <v>24.3</v>
      </c>
      <c r="T186" s="39">
        <v>17.7</v>
      </c>
      <c r="U186" s="39">
        <v>26.2</v>
      </c>
      <c r="V186" s="39">
        <v>22.5</v>
      </c>
      <c r="W186" s="39">
        <v>22.2</v>
      </c>
    </row>
    <row r="187" spans="1:23" x14ac:dyDescent="0.15">
      <c r="A187" s="35" t="s">
        <v>88</v>
      </c>
      <c r="B187" s="36"/>
      <c r="C187" s="13">
        <v>22</v>
      </c>
      <c r="D187" s="74">
        <f t="shared" si="17"/>
        <v>8</v>
      </c>
      <c r="E187" s="74">
        <v>11.637931034482758</v>
      </c>
      <c r="F187" s="74">
        <v>12.204724409448819</v>
      </c>
      <c r="G187" s="74">
        <v>13.851351351351351</v>
      </c>
      <c r="H187" s="74">
        <v>22.068965517241381</v>
      </c>
      <c r="I187" s="37">
        <v>12.1</v>
      </c>
      <c r="J187" s="37">
        <v>13</v>
      </c>
      <c r="K187" s="37">
        <v>10.9</v>
      </c>
      <c r="L187" s="43">
        <v>8</v>
      </c>
      <c r="M187" s="43">
        <v>11.8</v>
      </c>
      <c r="N187" s="37">
        <v>11.6</v>
      </c>
      <c r="O187" s="39">
        <v>10</v>
      </c>
      <c r="P187" s="39">
        <v>19.100000000000001</v>
      </c>
      <c r="Q187" s="39">
        <v>14.1</v>
      </c>
      <c r="R187" s="39">
        <v>14.7</v>
      </c>
      <c r="S187" s="39">
        <v>15.9</v>
      </c>
      <c r="T187" s="39">
        <v>13.4</v>
      </c>
      <c r="U187" s="39">
        <v>12.7</v>
      </c>
      <c r="V187" s="39">
        <v>16.7</v>
      </c>
      <c r="W187" s="39">
        <v>17.899999999999999</v>
      </c>
    </row>
    <row r="188" spans="1:23" x14ac:dyDescent="0.15">
      <c r="A188" s="167" t="s">
        <v>4</v>
      </c>
      <c r="B188" s="169"/>
      <c r="C188" s="133">
        <f>SUM(C184:C187)</f>
        <v>275</v>
      </c>
      <c r="D188" s="133">
        <f>SUM(D184:D187)</f>
        <v>100</v>
      </c>
      <c r="E188" s="120">
        <f>SUM(E184:E187)</f>
        <v>100</v>
      </c>
      <c r="F188" s="46">
        <v>100</v>
      </c>
      <c r="G188" s="46">
        <v>100</v>
      </c>
      <c r="H188" s="46">
        <v>100.00000000000001</v>
      </c>
      <c r="I188" s="46">
        <f>SUM(I184:I187)</f>
        <v>100</v>
      </c>
      <c r="J188" s="46">
        <f>SUM(J184:J187)</f>
        <v>100</v>
      </c>
      <c r="K188" s="46">
        <f>SUM(K184:K187)</f>
        <v>100</v>
      </c>
      <c r="L188" s="54">
        <f t="shared" ref="L188:S188" si="18">SUM(L184:L187)</f>
        <v>100</v>
      </c>
      <c r="M188" s="54">
        <f t="shared" si="18"/>
        <v>100.10000000000001</v>
      </c>
      <c r="N188" s="46">
        <f t="shared" si="18"/>
        <v>100</v>
      </c>
      <c r="O188" s="64">
        <f t="shared" si="18"/>
        <v>100</v>
      </c>
      <c r="P188" s="64">
        <f t="shared" si="18"/>
        <v>100</v>
      </c>
      <c r="Q188" s="64">
        <f t="shared" si="18"/>
        <v>100</v>
      </c>
      <c r="R188" s="64">
        <f t="shared" si="18"/>
        <v>100.00000000000001</v>
      </c>
      <c r="S188" s="64">
        <f t="shared" si="18"/>
        <v>100</v>
      </c>
      <c r="T188" s="64">
        <v>100</v>
      </c>
      <c r="U188" s="64">
        <v>100</v>
      </c>
      <c r="V188" s="64">
        <v>100</v>
      </c>
      <c r="W188" s="64">
        <v>100</v>
      </c>
    </row>
    <row r="190" spans="1:23" ht="18.75" customHeight="1" x14ac:dyDescent="0.15">
      <c r="A190" s="26" t="s">
        <v>159</v>
      </c>
    </row>
    <row r="191" spans="1:23" x14ac:dyDescent="0.15">
      <c r="A191" s="27"/>
      <c r="B191" s="28"/>
      <c r="C191" s="55" t="s">
        <v>196</v>
      </c>
      <c r="D191" s="55" t="s">
        <v>196</v>
      </c>
      <c r="E191" s="55" t="s">
        <v>194</v>
      </c>
      <c r="F191" s="29" t="s">
        <v>192</v>
      </c>
      <c r="G191" s="29" t="s">
        <v>190</v>
      </c>
      <c r="H191" s="29" t="s">
        <v>188</v>
      </c>
      <c r="I191" s="29" t="s">
        <v>184</v>
      </c>
      <c r="J191" s="29" t="s">
        <v>182</v>
      </c>
      <c r="K191" s="29" t="s">
        <v>180</v>
      </c>
      <c r="L191" s="29" t="s">
        <v>178</v>
      </c>
      <c r="M191" s="29" t="s">
        <v>170</v>
      </c>
      <c r="N191" s="29" t="s">
        <v>168</v>
      </c>
      <c r="O191" s="29" t="s">
        <v>165</v>
      </c>
      <c r="P191" s="29" t="s">
        <v>139</v>
      </c>
      <c r="Q191" s="29" t="s">
        <v>121</v>
      </c>
      <c r="R191" s="29" t="s">
        <v>107</v>
      </c>
      <c r="S191" s="29" t="s">
        <v>99</v>
      </c>
      <c r="T191" s="29" t="s">
        <v>5</v>
      </c>
      <c r="U191" s="29" t="s">
        <v>6</v>
      </c>
      <c r="V191" s="29" t="s">
        <v>7</v>
      </c>
      <c r="W191" s="29" t="s">
        <v>8</v>
      </c>
    </row>
    <row r="192" spans="1:23" x14ac:dyDescent="0.15">
      <c r="A192" s="31"/>
      <c r="B192" s="32"/>
      <c r="C192" s="33" t="s">
        <v>119</v>
      </c>
      <c r="D192" s="33" t="s">
        <v>9</v>
      </c>
      <c r="E192" s="33" t="s">
        <v>9</v>
      </c>
      <c r="F192" s="33" t="s">
        <v>9</v>
      </c>
      <c r="G192" s="33" t="s">
        <v>100</v>
      </c>
      <c r="H192" s="33" t="s">
        <v>9</v>
      </c>
      <c r="I192" s="33" t="s">
        <v>9</v>
      </c>
      <c r="J192" s="33" t="s">
        <v>9</v>
      </c>
      <c r="K192" s="33" t="s">
        <v>9</v>
      </c>
      <c r="L192" s="33" t="s">
        <v>9</v>
      </c>
      <c r="M192" s="33" t="s">
        <v>9</v>
      </c>
      <c r="N192" s="33" t="s">
        <v>9</v>
      </c>
      <c r="O192" s="34" t="s">
        <v>9</v>
      </c>
      <c r="P192" s="34" t="s">
        <v>9</v>
      </c>
      <c r="Q192" s="34" t="s">
        <v>9</v>
      </c>
      <c r="R192" s="34" t="s">
        <v>9</v>
      </c>
      <c r="S192" s="34" t="s">
        <v>9</v>
      </c>
      <c r="T192" s="34" t="s">
        <v>9</v>
      </c>
      <c r="U192" s="34" t="s">
        <v>9</v>
      </c>
      <c r="V192" s="34" t="s">
        <v>9</v>
      </c>
      <c r="W192" s="34" t="s">
        <v>9</v>
      </c>
    </row>
    <row r="193" spans="1:25" x14ac:dyDescent="0.15">
      <c r="A193" s="35" t="s">
        <v>160</v>
      </c>
      <c r="B193" s="36"/>
      <c r="C193">
        <v>93</v>
      </c>
      <c r="D193" s="130">
        <f>$C193/$C$196*100</f>
        <v>34.191176470588239</v>
      </c>
      <c r="E193" s="116">
        <v>46.982758620689658</v>
      </c>
      <c r="F193" s="74">
        <v>50.988142292490124</v>
      </c>
      <c r="G193" s="74">
        <v>56.081081081081088</v>
      </c>
      <c r="H193" s="74">
        <v>75.576036866359445</v>
      </c>
      <c r="I193" s="37">
        <v>63.1</v>
      </c>
      <c r="J193" s="37">
        <v>68.5</v>
      </c>
      <c r="K193" s="37">
        <v>67.099999999999994</v>
      </c>
      <c r="L193" s="37">
        <v>65.599999999999994</v>
      </c>
      <c r="M193" s="37">
        <v>61.5</v>
      </c>
      <c r="N193" s="37">
        <v>65.599999999999994</v>
      </c>
      <c r="O193" s="39">
        <v>72.3</v>
      </c>
      <c r="P193" s="39">
        <v>63.3</v>
      </c>
      <c r="Q193" s="39">
        <v>61.8</v>
      </c>
      <c r="R193" s="39">
        <v>57.8</v>
      </c>
      <c r="S193" s="39">
        <v>59.7</v>
      </c>
      <c r="T193" s="39">
        <v>65.3</v>
      </c>
      <c r="U193" s="39">
        <v>67</v>
      </c>
      <c r="V193" s="39">
        <v>63.6</v>
      </c>
      <c r="W193" s="39">
        <v>50.3</v>
      </c>
    </row>
    <row r="194" spans="1:25" x14ac:dyDescent="0.15">
      <c r="A194" s="35" t="s">
        <v>161</v>
      </c>
      <c r="B194" s="36"/>
      <c r="C194" s="13">
        <v>104</v>
      </c>
      <c r="D194" s="116">
        <f t="shared" ref="D194:D195" si="19">$C194/$C$196*100</f>
        <v>38.235294117647058</v>
      </c>
      <c r="E194" s="116">
        <v>31.46551724137931</v>
      </c>
      <c r="F194" s="74">
        <v>33.992094861660078</v>
      </c>
      <c r="G194" s="74">
        <v>22.635135135135133</v>
      </c>
      <c r="H194" s="74">
        <v>3.225806451612903</v>
      </c>
      <c r="I194" s="37">
        <v>24.2</v>
      </c>
      <c r="J194" s="37">
        <v>21.6</v>
      </c>
      <c r="K194" s="37">
        <v>19.8</v>
      </c>
      <c r="L194" s="37">
        <v>19.2</v>
      </c>
      <c r="M194" s="37">
        <v>21.6</v>
      </c>
      <c r="N194" s="37">
        <v>21.2</v>
      </c>
      <c r="O194" s="39">
        <v>16.899999999999999</v>
      </c>
      <c r="P194" s="39">
        <v>17.3</v>
      </c>
      <c r="Q194" s="39">
        <v>21.1</v>
      </c>
      <c r="R194" s="39">
        <v>26.9</v>
      </c>
      <c r="S194" s="39">
        <v>24.3</v>
      </c>
      <c r="T194" s="39">
        <v>20.6</v>
      </c>
      <c r="U194" s="39">
        <v>19.7</v>
      </c>
      <c r="V194" s="39">
        <v>19.3</v>
      </c>
      <c r="W194" s="39">
        <v>29</v>
      </c>
    </row>
    <row r="195" spans="1:25" x14ac:dyDescent="0.15">
      <c r="A195" s="35" t="s">
        <v>88</v>
      </c>
      <c r="B195" s="36"/>
      <c r="C195" s="13">
        <v>75</v>
      </c>
      <c r="D195" s="116">
        <f t="shared" si="19"/>
        <v>27.573529411764707</v>
      </c>
      <c r="E195" s="116">
        <v>21.551724137931032</v>
      </c>
      <c r="F195" s="74">
        <v>15.019762845849801</v>
      </c>
      <c r="G195" s="74">
        <v>21.283783783783782</v>
      </c>
      <c r="H195" s="74">
        <v>21.198156682027651</v>
      </c>
      <c r="I195" s="37">
        <v>12.7</v>
      </c>
      <c r="J195" s="37">
        <v>9.9</v>
      </c>
      <c r="K195" s="37">
        <v>13.1</v>
      </c>
      <c r="L195" s="37">
        <v>15.2</v>
      </c>
      <c r="M195" s="37">
        <v>16.899999999999999</v>
      </c>
      <c r="N195" s="37">
        <v>13.2</v>
      </c>
      <c r="O195" s="39">
        <v>10.8</v>
      </c>
      <c r="P195" s="39">
        <v>19.399999999999999</v>
      </c>
      <c r="Q195" s="39">
        <v>17.100000000000001</v>
      </c>
      <c r="R195" s="39">
        <v>15.3</v>
      </c>
      <c r="S195" s="39">
        <v>16</v>
      </c>
      <c r="T195" s="39">
        <v>14.1</v>
      </c>
      <c r="U195" s="39">
        <v>13.3</v>
      </c>
      <c r="V195" s="39">
        <v>17.100000000000001</v>
      </c>
      <c r="W195" s="39">
        <v>20.7</v>
      </c>
    </row>
    <row r="196" spans="1:25" x14ac:dyDescent="0.15">
      <c r="A196" s="167" t="s">
        <v>4</v>
      </c>
      <c r="B196" s="169"/>
      <c r="C196" s="131">
        <f>SUM(C193:C195)</f>
        <v>272</v>
      </c>
      <c r="D196" s="132">
        <f>SUM(D193:D195)</f>
        <v>100.00000000000001</v>
      </c>
      <c r="E196" s="118">
        <f>SUM(E193:E195)</f>
        <v>100</v>
      </c>
      <c r="F196" s="46">
        <v>100</v>
      </c>
      <c r="G196" s="46">
        <v>100</v>
      </c>
      <c r="H196" s="46">
        <v>100</v>
      </c>
      <c r="I196" s="46">
        <f>SUM(I193:I195)</f>
        <v>100</v>
      </c>
      <c r="J196" s="46">
        <f>SUM(J193:J195)</f>
        <v>100</v>
      </c>
      <c r="K196" s="46">
        <f>SUM(K193:K195)</f>
        <v>99.999999999999986</v>
      </c>
      <c r="L196" s="46">
        <f t="shared" ref="L196:S196" si="20">SUM(L193:L195)</f>
        <v>100</v>
      </c>
      <c r="M196" s="46">
        <f t="shared" si="20"/>
        <v>100</v>
      </c>
      <c r="N196" s="46">
        <f t="shared" si="20"/>
        <v>100</v>
      </c>
      <c r="O196" s="64">
        <f t="shared" si="20"/>
        <v>99.999999999999986</v>
      </c>
      <c r="P196" s="64">
        <f t="shared" si="20"/>
        <v>100</v>
      </c>
      <c r="Q196" s="64">
        <f t="shared" si="20"/>
        <v>100</v>
      </c>
      <c r="R196" s="64">
        <f t="shared" si="20"/>
        <v>99.999999999999986</v>
      </c>
      <c r="S196" s="64">
        <f t="shared" si="20"/>
        <v>100</v>
      </c>
      <c r="T196" s="64">
        <v>100</v>
      </c>
      <c r="U196" s="64">
        <v>100</v>
      </c>
      <c r="V196" s="64">
        <v>100</v>
      </c>
      <c r="W196" s="64">
        <v>100</v>
      </c>
    </row>
    <row r="198" spans="1:25" ht="18.75" customHeight="1" x14ac:dyDescent="0.15">
      <c r="A198" s="26" t="s">
        <v>147</v>
      </c>
    </row>
    <row r="199" spans="1:25" x14ac:dyDescent="0.15">
      <c r="A199" s="27"/>
      <c r="B199" s="40"/>
      <c r="C199" s="40"/>
      <c r="D199" s="28"/>
      <c r="E199" s="55" t="s">
        <v>196</v>
      </c>
      <c r="F199" s="55" t="s">
        <v>196</v>
      </c>
      <c r="G199" s="55" t="s">
        <v>194</v>
      </c>
      <c r="H199" s="29" t="s">
        <v>192</v>
      </c>
      <c r="I199" s="29" t="s">
        <v>190</v>
      </c>
      <c r="J199" s="29" t="s">
        <v>188</v>
      </c>
      <c r="K199" s="29" t="s">
        <v>184</v>
      </c>
      <c r="L199" s="29" t="s">
        <v>182</v>
      </c>
      <c r="M199" s="29" t="s">
        <v>180</v>
      </c>
      <c r="N199" s="29" t="s">
        <v>178</v>
      </c>
      <c r="O199" s="29" t="s">
        <v>170</v>
      </c>
      <c r="P199" s="29" t="s">
        <v>168</v>
      </c>
      <c r="Q199" s="29" t="s">
        <v>165</v>
      </c>
      <c r="R199" s="29" t="s">
        <v>139</v>
      </c>
      <c r="S199" s="29" t="s">
        <v>121</v>
      </c>
      <c r="T199" s="29" t="s">
        <v>107</v>
      </c>
      <c r="U199" s="29" t="s">
        <v>99</v>
      </c>
      <c r="V199" s="29" t="s">
        <v>5</v>
      </c>
      <c r="W199" s="29" t="s">
        <v>6</v>
      </c>
      <c r="X199" s="29" t="s">
        <v>7</v>
      </c>
      <c r="Y199" s="55" t="s">
        <v>8</v>
      </c>
    </row>
    <row r="200" spans="1:25" x14ac:dyDescent="0.15">
      <c r="A200" s="164" t="s">
        <v>120</v>
      </c>
      <c r="B200" s="165"/>
      <c r="C200" s="165"/>
      <c r="D200" s="166"/>
      <c r="E200" s="33" t="s">
        <v>119</v>
      </c>
      <c r="F200" s="33" t="s">
        <v>9</v>
      </c>
      <c r="G200" s="33" t="s">
        <v>9</v>
      </c>
      <c r="H200" s="33" t="s">
        <v>9</v>
      </c>
      <c r="I200" s="33" t="s">
        <v>100</v>
      </c>
      <c r="J200" s="33" t="s">
        <v>9</v>
      </c>
      <c r="K200" s="33" t="s">
        <v>9</v>
      </c>
      <c r="L200" s="33" t="s">
        <v>9</v>
      </c>
      <c r="M200" s="33" t="s">
        <v>9</v>
      </c>
      <c r="N200" s="33" t="s">
        <v>9</v>
      </c>
      <c r="O200" s="33" t="s">
        <v>9</v>
      </c>
      <c r="P200" s="33" t="s">
        <v>9</v>
      </c>
      <c r="Q200" s="34" t="s">
        <v>9</v>
      </c>
      <c r="R200" s="34" t="s">
        <v>9</v>
      </c>
      <c r="S200" s="34" t="s">
        <v>9</v>
      </c>
      <c r="T200" s="34" t="s">
        <v>9</v>
      </c>
      <c r="U200" s="34" t="s">
        <v>9</v>
      </c>
      <c r="V200" s="34" t="s">
        <v>9</v>
      </c>
      <c r="W200" s="34" t="s">
        <v>9</v>
      </c>
      <c r="X200" s="34" t="s">
        <v>9</v>
      </c>
      <c r="Y200" s="56" t="s">
        <v>9</v>
      </c>
    </row>
    <row r="201" spans="1:25" x14ac:dyDescent="0.15">
      <c r="A201" s="35" t="s">
        <v>71</v>
      </c>
      <c r="B201" s="42"/>
      <c r="C201" s="42"/>
      <c r="D201" s="36"/>
      <c r="E201">
        <v>118</v>
      </c>
      <c r="F201" s="130">
        <f>E201/$E$220*100</f>
        <v>42.909090909090907</v>
      </c>
      <c r="G201" s="116">
        <v>40.086206896551722</v>
      </c>
      <c r="H201" s="74">
        <v>37.00787401574803</v>
      </c>
      <c r="I201" s="74">
        <v>38.56655290102389</v>
      </c>
      <c r="J201" s="74">
        <v>3.225806451612903</v>
      </c>
      <c r="K201" s="37">
        <v>37.799999999999997</v>
      </c>
      <c r="L201" s="37">
        <v>37.9</v>
      </c>
      <c r="M201" s="37">
        <v>36.200000000000003</v>
      </c>
      <c r="N201" s="43">
        <v>36.1</v>
      </c>
      <c r="O201" s="43">
        <v>45.7</v>
      </c>
      <c r="P201" s="39">
        <v>45</v>
      </c>
      <c r="Q201" s="39">
        <v>43.7</v>
      </c>
      <c r="R201" s="39">
        <v>51.6</v>
      </c>
      <c r="S201" s="39">
        <v>43</v>
      </c>
      <c r="T201" s="39">
        <v>39.4</v>
      </c>
      <c r="U201" s="39">
        <v>40.1</v>
      </c>
      <c r="V201" s="39">
        <v>38.799999999999997</v>
      </c>
      <c r="W201" s="39">
        <v>38</v>
      </c>
      <c r="X201" s="39">
        <v>40.5</v>
      </c>
      <c r="Y201" s="57">
        <v>35.799999999999997</v>
      </c>
    </row>
    <row r="202" spans="1:25" x14ac:dyDescent="0.15">
      <c r="A202" s="160" t="s">
        <v>72</v>
      </c>
      <c r="B202" s="161"/>
      <c r="C202" s="161"/>
      <c r="D202" s="162"/>
      <c r="E202" s="13">
        <v>15</v>
      </c>
      <c r="F202" s="116">
        <f t="shared" ref="F202:F219" si="21">E202/$E$220*100</f>
        <v>5.4545454545454541</v>
      </c>
      <c r="G202" s="116">
        <v>9.9137931034482758</v>
      </c>
      <c r="H202" s="74">
        <v>5.1181102362204722</v>
      </c>
      <c r="I202" s="74">
        <v>7.8498293515358366</v>
      </c>
      <c r="J202" s="74">
        <v>10.21505376344086</v>
      </c>
      <c r="K202" s="37">
        <v>9.1999999999999993</v>
      </c>
      <c r="L202" s="37">
        <v>6</v>
      </c>
      <c r="M202" s="37">
        <v>7.8</v>
      </c>
      <c r="N202" s="43">
        <v>10.7</v>
      </c>
      <c r="O202" s="43">
        <v>4.3</v>
      </c>
      <c r="P202" s="39">
        <v>9.1</v>
      </c>
      <c r="Q202" s="39">
        <v>9.8000000000000007</v>
      </c>
      <c r="R202" s="39">
        <v>8.1</v>
      </c>
      <c r="S202" s="39">
        <v>7.8</v>
      </c>
      <c r="T202" s="39">
        <v>9.8000000000000007</v>
      </c>
      <c r="U202" s="39">
        <v>12.4</v>
      </c>
      <c r="V202" s="39">
        <v>14.9</v>
      </c>
      <c r="W202" s="39">
        <v>11.8</v>
      </c>
      <c r="X202" s="39">
        <v>14.2</v>
      </c>
      <c r="Y202" s="57">
        <v>14.4</v>
      </c>
    </row>
    <row r="203" spans="1:25" x14ac:dyDescent="0.15">
      <c r="A203" s="160" t="s">
        <v>73</v>
      </c>
      <c r="B203" s="161"/>
      <c r="C203" s="161"/>
      <c r="D203" s="162"/>
      <c r="E203" s="13">
        <v>28</v>
      </c>
      <c r="F203" s="116">
        <f t="shared" si="21"/>
        <v>10.181818181818182</v>
      </c>
      <c r="G203" s="116">
        <v>13.36206896551724</v>
      </c>
      <c r="H203" s="74">
        <v>13.779527559055119</v>
      </c>
      <c r="I203" s="74">
        <v>15.699658703071673</v>
      </c>
      <c r="J203" s="74">
        <v>21.50537634408602</v>
      </c>
      <c r="K203" s="37">
        <v>14.3</v>
      </c>
      <c r="L203" s="37">
        <v>13.5</v>
      </c>
      <c r="M203" s="37">
        <v>13.4</v>
      </c>
      <c r="N203" s="43">
        <v>15</v>
      </c>
      <c r="O203" s="43">
        <v>11.9</v>
      </c>
      <c r="P203" s="39">
        <v>8.1999999999999993</v>
      </c>
      <c r="Q203" s="39">
        <v>11</v>
      </c>
      <c r="R203" s="39">
        <v>9.6</v>
      </c>
      <c r="S203" s="39">
        <v>10</v>
      </c>
      <c r="T203" s="39">
        <v>11</v>
      </c>
      <c r="U203" s="39">
        <v>10</v>
      </c>
      <c r="V203" s="39">
        <v>11.8</v>
      </c>
      <c r="W203" s="39">
        <v>9.1</v>
      </c>
      <c r="X203" s="39">
        <v>13.9</v>
      </c>
      <c r="Y203" s="57">
        <v>11.6</v>
      </c>
    </row>
    <row r="204" spans="1:25" x14ac:dyDescent="0.15">
      <c r="A204" s="160" t="s">
        <v>118</v>
      </c>
      <c r="B204" s="161"/>
      <c r="C204" s="161"/>
      <c r="D204" s="36"/>
      <c r="E204" s="13">
        <v>37</v>
      </c>
      <c r="F204" s="116">
        <f t="shared" si="21"/>
        <v>13.454545454545455</v>
      </c>
      <c r="G204" s="116">
        <v>15.086206896551724</v>
      </c>
      <c r="H204" s="74">
        <v>16.141732283464567</v>
      </c>
      <c r="I204" s="74">
        <v>17.064846416382252</v>
      </c>
      <c r="J204" s="74">
        <v>20.967741935483872</v>
      </c>
      <c r="K204" s="37">
        <v>14.3</v>
      </c>
      <c r="L204" s="37">
        <v>14.1</v>
      </c>
      <c r="M204" s="37">
        <v>14.5</v>
      </c>
      <c r="N204" s="43">
        <v>9.6</v>
      </c>
      <c r="O204" s="43">
        <v>10.8</v>
      </c>
      <c r="P204" s="39">
        <v>12.8</v>
      </c>
      <c r="Q204" s="39">
        <v>8</v>
      </c>
      <c r="R204" s="39">
        <v>5.5</v>
      </c>
      <c r="S204" s="39">
        <v>10.6</v>
      </c>
      <c r="T204" s="39">
        <v>10.7</v>
      </c>
      <c r="U204" s="39">
        <v>10.7</v>
      </c>
      <c r="V204" s="39">
        <v>6.6</v>
      </c>
      <c r="W204" s="39">
        <v>12.1</v>
      </c>
      <c r="X204" s="39">
        <v>7.1</v>
      </c>
      <c r="Y204" s="57">
        <v>5.8</v>
      </c>
    </row>
    <row r="205" spans="1:25" x14ac:dyDescent="0.15">
      <c r="A205" s="160" t="s">
        <v>117</v>
      </c>
      <c r="B205" s="161"/>
      <c r="C205" s="161"/>
      <c r="D205" s="36"/>
      <c r="E205" s="13">
        <v>11</v>
      </c>
      <c r="F205" s="116">
        <f t="shared" si="21"/>
        <v>4</v>
      </c>
      <c r="G205" s="116">
        <v>3.0172413793103448</v>
      </c>
      <c r="H205" s="74">
        <v>2.7559055118110236</v>
      </c>
      <c r="I205" s="74">
        <v>3.4129692832764507</v>
      </c>
      <c r="J205" s="74">
        <v>5.376344086021505</v>
      </c>
      <c r="K205" s="37">
        <v>4.8</v>
      </c>
      <c r="L205" s="37">
        <v>1.9</v>
      </c>
      <c r="M205" s="37">
        <v>2.5</v>
      </c>
      <c r="N205" s="43">
        <v>4.5</v>
      </c>
      <c r="O205" s="43">
        <v>2.5</v>
      </c>
      <c r="P205" s="39">
        <v>4.3</v>
      </c>
      <c r="Q205" s="39">
        <v>2.8</v>
      </c>
      <c r="R205" s="39">
        <v>2.6</v>
      </c>
      <c r="S205" s="39">
        <v>1.9</v>
      </c>
      <c r="T205" s="39">
        <v>3.6</v>
      </c>
      <c r="U205" s="39">
        <v>2.7</v>
      </c>
      <c r="V205" s="39">
        <v>2.2000000000000002</v>
      </c>
      <c r="W205" s="39">
        <v>3</v>
      </c>
      <c r="X205" s="39">
        <v>1.6</v>
      </c>
      <c r="Y205" s="57">
        <v>3</v>
      </c>
    </row>
    <row r="206" spans="1:25" x14ac:dyDescent="0.15">
      <c r="A206" s="160" t="s">
        <v>116</v>
      </c>
      <c r="B206" s="161"/>
      <c r="C206" s="161"/>
      <c r="D206" s="36"/>
      <c r="E206" s="13">
        <v>4</v>
      </c>
      <c r="F206" s="116">
        <f t="shared" si="21"/>
        <v>1.4545454545454546</v>
      </c>
      <c r="G206" s="116">
        <v>0.43103448275862066</v>
      </c>
      <c r="H206" s="74">
        <v>1.1811023622047243</v>
      </c>
      <c r="I206" s="74">
        <v>0.68259385665529015</v>
      </c>
      <c r="J206" s="74">
        <v>0</v>
      </c>
      <c r="K206" s="37">
        <v>0.3</v>
      </c>
      <c r="L206" s="37">
        <v>1.9</v>
      </c>
      <c r="M206" s="37">
        <v>0.6</v>
      </c>
      <c r="N206" s="43">
        <v>0</v>
      </c>
      <c r="O206" s="43">
        <v>0.4</v>
      </c>
      <c r="P206" s="39">
        <v>0.6</v>
      </c>
      <c r="Q206" s="39">
        <v>0.6</v>
      </c>
      <c r="R206" s="39">
        <v>0.9</v>
      </c>
      <c r="S206" s="39">
        <v>0</v>
      </c>
      <c r="T206" s="39">
        <v>0.6</v>
      </c>
      <c r="U206" s="39">
        <v>0.7</v>
      </c>
      <c r="V206" s="39">
        <v>1.8</v>
      </c>
      <c r="W206" s="39">
        <v>0.6</v>
      </c>
      <c r="X206" s="39">
        <v>1.3</v>
      </c>
      <c r="Y206" s="57">
        <v>1.5</v>
      </c>
    </row>
    <row r="207" spans="1:25" x14ac:dyDescent="0.15">
      <c r="A207" s="35" t="s">
        <v>115</v>
      </c>
      <c r="B207" s="42"/>
      <c r="C207" s="42"/>
      <c r="D207" s="36"/>
      <c r="E207" s="13">
        <v>3</v>
      </c>
      <c r="F207" s="116">
        <f t="shared" si="21"/>
        <v>1.0909090909090911</v>
      </c>
      <c r="G207" s="116">
        <v>0</v>
      </c>
      <c r="H207" s="74">
        <v>1.1811023622047243</v>
      </c>
      <c r="I207" s="74">
        <v>0</v>
      </c>
      <c r="J207" s="74">
        <v>1.0752688172043012</v>
      </c>
      <c r="K207" s="37">
        <v>0</v>
      </c>
      <c r="L207" s="37">
        <v>0</v>
      </c>
      <c r="M207" s="37">
        <v>0</v>
      </c>
      <c r="N207" s="43">
        <v>0</v>
      </c>
      <c r="O207" s="43">
        <v>0.4</v>
      </c>
      <c r="P207" s="39">
        <v>0</v>
      </c>
      <c r="Q207" s="39">
        <v>0.9</v>
      </c>
      <c r="R207" s="39">
        <v>0</v>
      </c>
      <c r="S207" s="39">
        <v>0.6</v>
      </c>
      <c r="T207" s="39">
        <v>0</v>
      </c>
      <c r="U207" s="39">
        <v>0.7</v>
      </c>
      <c r="V207" s="39">
        <v>0</v>
      </c>
      <c r="W207" s="39">
        <v>0</v>
      </c>
      <c r="X207" s="39">
        <v>0.3</v>
      </c>
      <c r="Y207" s="57">
        <v>1</v>
      </c>
    </row>
    <row r="208" spans="1:25" x14ac:dyDescent="0.15">
      <c r="A208" s="35" t="s">
        <v>114</v>
      </c>
      <c r="B208" s="42"/>
      <c r="C208" s="42"/>
      <c r="D208" s="36"/>
      <c r="E208" s="13">
        <v>2</v>
      </c>
      <c r="F208" s="116">
        <f t="shared" si="21"/>
        <v>0.72727272727272729</v>
      </c>
      <c r="G208" s="116">
        <v>0.86206896551724133</v>
      </c>
      <c r="H208" s="74">
        <v>1.1811023622047243</v>
      </c>
      <c r="I208" s="74">
        <v>0</v>
      </c>
      <c r="J208" s="74">
        <v>2.1505376344086025</v>
      </c>
      <c r="K208" s="37">
        <v>0</v>
      </c>
      <c r="L208" s="37">
        <v>1.3</v>
      </c>
      <c r="M208" s="37">
        <v>1.1000000000000001</v>
      </c>
      <c r="N208" s="43">
        <v>0</v>
      </c>
      <c r="O208" s="43">
        <v>0</v>
      </c>
      <c r="P208" s="39">
        <v>0</v>
      </c>
      <c r="Q208" s="39">
        <v>0.3</v>
      </c>
      <c r="R208" s="39">
        <v>0.3</v>
      </c>
      <c r="S208" s="39">
        <v>0.3</v>
      </c>
      <c r="T208" s="39">
        <v>0.6</v>
      </c>
      <c r="U208" s="39">
        <v>0.3</v>
      </c>
      <c r="V208" s="39">
        <v>0.7</v>
      </c>
      <c r="W208" s="39">
        <v>0.8</v>
      </c>
      <c r="X208" s="39">
        <v>0.3</v>
      </c>
      <c r="Y208" s="57">
        <v>1.3</v>
      </c>
    </row>
    <row r="209" spans="1:25" x14ac:dyDescent="0.15">
      <c r="A209" s="160" t="s">
        <v>163</v>
      </c>
      <c r="B209" s="161"/>
      <c r="C209" s="161"/>
      <c r="D209" s="36"/>
      <c r="E209" s="13">
        <v>7</v>
      </c>
      <c r="F209" s="116">
        <f t="shared" si="21"/>
        <v>2.5454545454545454</v>
      </c>
      <c r="G209" s="116">
        <v>2.1551724137931036</v>
      </c>
      <c r="H209" s="74">
        <v>1.5748031496062991</v>
      </c>
      <c r="I209" s="74">
        <v>1.3651877133105803</v>
      </c>
      <c r="J209" s="74">
        <v>1.6129032258064515</v>
      </c>
      <c r="K209" s="37">
        <v>1.6</v>
      </c>
      <c r="L209" s="37">
        <v>1.6</v>
      </c>
      <c r="M209" s="37">
        <v>2.2000000000000002</v>
      </c>
      <c r="N209" s="43">
        <v>1.6</v>
      </c>
      <c r="O209" s="43">
        <v>3.6</v>
      </c>
      <c r="P209" s="39">
        <v>0.6</v>
      </c>
      <c r="Q209" s="39">
        <v>2.4</v>
      </c>
      <c r="R209" s="39">
        <v>2.9</v>
      </c>
      <c r="S209" s="39">
        <v>2.8</v>
      </c>
      <c r="T209" s="39">
        <v>4.8</v>
      </c>
      <c r="U209" s="39">
        <v>1.7</v>
      </c>
      <c r="V209" s="39">
        <v>3.1</v>
      </c>
      <c r="W209" s="39">
        <v>3.6</v>
      </c>
      <c r="X209" s="39">
        <v>2.9</v>
      </c>
      <c r="Y209" s="57">
        <v>3.5</v>
      </c>
    </row>
    <row r="210" spans="1:25" x14ac:dyDescent="0.15">
      <c r="A210" s="100" t="s">
        <v>162</v>
      </c>
      <c r="B210" s="101"/>
      <c r="C210" s="101"/>
      <c r="D210" s="36"/>
      <c r="E210" s="13">
        <v>1</v>
      </c>
      <c r="F210" s="116">
        <f t="shared" si="21"/>
        <v>0.36363636363636365</v>
      </c>
      <c r="G210" s="116">
        <v>0</v>
      </c>
      <c r="H210" s="74">
        <v>0</v>
      </c>
      <c r="I210" s="74">
        <v>0.68259385665529015</v>
      </c>
      <c r="J210" s="74">
        <v>0</v>
      </c>
      <c r="K210" s="37">
        <v>0</v>
      </c>
      <c r="L210" s="37">
        <v>1.6</v>
      </c>
      <c r="M210" s="37">
        <v>0.6</v>
      </c>
      <c r="N210" s="43">
        <v>0.8</v>
      </c>
      <c r="O210" s="43">
        <v>0.4</v>
      </c>
      <c r="P210" s="39">
        <v>0</v>
      </c>
      <c r="Q210" s="39">
        <v>0</v>
      </c>
      <c r="R210" s="39">
        <v>0.3</v>
      </c>
      <c r="S210" s="39">
        <v>0</v>
      </c>
      <c r="T210" s="39">
        <v>0</v>
      </c>
      <c r="U210" s="39">
        <v>0</v>
      </c>
      <c r="V210" s="39">
        <v>0</v>
      </c>
      <c r="W210" s="39">
        <v>0</v>
      </c>
      <c r="X210" s="39">
        <v>0</v>
      </c>
      <c r="Y210" s="39">
        <v>0</v>
      </c>
    </row>
    <row r="211" spans="1:25" x14ac:dyDescent="0.15">
      <c r="A211" s="160" t="s">
        <v>111</v>
      </c>
      <c r="B211" s="161"/>
      <c r="C211" s="161"/>
      <c r="D211" s="36"/>
      <c r="E211" s="13">
        <v>3</v>
      </c>
      <c r="F211" s="116">
        <f t="shared" si="21"/>
        <v>1.0909090909090911</v>
      </c>
      <c r="G211" s="116">
        <v>0.43103448275862066</v>
      </c>
      <c r="H211" s="74">
        <v>0.39370078740157477</v>
      </c>
      <c r="I211" s="74">
        <v>0.34129692832764508</v>
      </c>
      <c r="J211" s="74">
        <v>2.6881720430107525</v>
      </c>
      <c r="K211" s="37">
        <v>1.6</v>
      </c>
      <c r="L211" s="37">
        <v>1.9</v>
      </c>
      <c r="M211" s="37">
        <v>0.8</v>
      </c>
      <c r="N211" s="43">
        <v>0.5</v>
      </c>
      <c r="O211" s="43">
        <v>0</v>
      </c>
      <c r="P211" s="39">
        <v>0.6</v>
      </c>
      <c r="Q211" s="39">
        <v>0.6</v>
      </c>
      <c r="R211" s="39">
        <v>1.4</v>
      </c>
      <c r="S211" s="39">
        <v>0.9</v>
      </c>
      <c r="T211" s="39">
        <v>0</v>
      </c>
      <c r="U211" s="39">
        <v>0</v>
      </c>
      <c r="V211" s="39">
        <v>0</v>
      </c>
      <c r="W211" s="39">
        <v>0</v>
      </c>
      <c r="X211" s="39">
        <v>0</v>
      </c>
      <c r="Y211" s="39">
        <v>0</v>
      </c>
    </row>
    <row r="212" spans="1:25" x14ac:dyDescent="0.15">
      <c r="A212" s="160" t="s">
        <v>80</v>
      </c>
      <c r="B212" s="161"/>
      <c r="C212" s="161"/>
      <c r="D212" s="36"/>
      <c r="E212" s="13">
        <v>9</v>
      </c>
      <c r="F212" s="116">
        <f t="shared" si="21"/>
        <v>3.2727272727272729</v>
      </c>
      <c r="G212" s="116">
        <v>3.8793103448275863</v>
      </c>
      <c r="H212" s="74">
        <v>3.5433070866141732</v>
      </c>
      <c r="I212" s="74">
        <v>4.7781569965870307</v>
      </c>
      <c r="J212" s="74">
        <v>10.75268817204301</v>
      </c>
      <c r="K212" s="37">
        <v>5.7</v>
      </c>
      <c r="L212" s="37">
        <v>7.2</v>
      </c>
      <c r="M212" s="37">
        <v>7.5</v>
      </c>
      <c r="N212" s="43">
        <v>8</v>
      </c>
      <c r="O212" s="43">
        <v>5.4</v>
      </c>
      <c r="P212" s="39">
        <v>4.3</v>
      </c>
      <c r="Q212" s="39">
        <v>5.8</v>
      </c>
      <c r="R212" s="39">
        <v>5.2</v>
      </c>
      <c r="S212" s="39">
        <v>9.3000000000000007</v>
      </c>
      <c r="T212" s="39">
        <v>8.1</v>
      </c>
      <c r="U212" s="39">
        <v>8</v>
      </c>
      <c r="V212" s="39">
        <v>8.6999999999999993</v>
      </c>
      <c r="W212" s="39">
        <v>6.1</v>
      </c>
      <c r="X212" s="39">
        <v>6.8</v>
      </c>
      <c r="Y212" s="57">
        <v>8.8000000000000007</v>
      </c>
    </row>
    <row r="213" spans="1:25" x14ac:dyDescent="0.15">
      <c r="A213" s="35" t="s">
        <v>81</v>
      </c>
      <c r="B213" s="42"/>
      <c r="C213" s="42"/>
      <c r="D213" s="36"/>
      <c r="E213" s="13">
        <v>8</v>
      </c>
      <c r="F213" s="116">
        <f t="shared" si="21"/>
        <v>2.9090909090909092</v>
      </c>
      <c r="G213" s="116">
        <v>1.2931034482758621</v>
      </c>
      <c r="H213" s="74">
        <v>5.5118110236220472</v>
      </c>
      <c r="I213" s="74">
        <v>3.7542662116040959</v>
      </c>
      <c r="J213" s="74">
        <v>7.5268817204301079</v>
      </c>
      <c r="K213" s="37">
        <v>3.5</v>
      </c>
      <c r="L213" s="37">
        <v>3.1</v>
      </c>
      <c r="M213" s="37">
        <v>3.3</v>
      </c>
      <c r="N213" s="43">
        <v>1.9</v>
      </c>
      <c r="O213" s="43">
        <v>4</v>
      </c>
      <c r="P213" s="39">
        <v>5.2</v>
      </c>
      <c r="Q213" s="39">
        <v>4.5999999999999996</v>
      </c>
      <c r="R213" s="39">
        <v>4.5999999999999996</v>
      </c>
      <c r="S213" s="39">
        <v>3.1</v>
      </c>
      <c r="T213" s="39">
        <v>3.9</v>
      </c>
      <c r="U213" s="39">
        <v>5.4</v>
      </c>
      <c r="V213" s="39">
        <v>2.4</v>
      </c>
      <c r="W213" s="39">
        <v>4.0999999999999996</v>
      </c>
      <c r="X213" s="39">
        <v>4.2</v>
      </c>
      <c r="Y213" s="57">
        <v>3.8</v>
      </c>
    </row>
    <row r="214" spans="1:25" x14ac:dyDescent="0.15">
      <c r="A214" s="35" t="s">
        <v>82</v>
      </c>
      <c r="B214" s="42"/>
      <c r="C214" s="42"/>
      <c r="D214" s="36"/>
      <c r="E214" s="13">
        <v>7</v>
      </c>
      <c r="F214" s="116">
        <f t="shared" si="21"/>
        <v>2.5454545454545454</v>
      </c>
      <c r="G214" s="116">
        <v>2.1551724137931036</v>
      </c>
      <c r="H214" s="74">
        <v>3.1496062992125982</v>
      </c>
      <c r="I214" s="74">
        <v>2.7303754266211606</v>
      </c>
      <c r="J214" s="74">
        <v>2.1505376344086025</v>
      </c>
      <c r="K214" s="37">
        <v>1.6</v>
      </c>
      <c r="L214" s="37">
        <v>2.2000000000000002</v>
      </c>
      <c r="M214" s="37">
        <v>1.9</v>
      </c>
      <c r="N214" s="43">
        <v>4.8</v>
      </c>
      <c r="O214" s="43">
        <v>3.2</v>
      </c>
      <c r="P214" s="39">
        <v>3.3</v>
      </c>
      <c r="Q214" s="39">
        <v>2.8</v>
      </c>
      <c r="R214" s="39">
        <v>1.2</v>
      </c>
      <c r="S214" s="39">
        <v>3.1</v>
      </c>
      <c r="T214" s="39">
        <v>2.1</v>
      </c>
      <c r="U214" s="39">
        <v>1.7</v>
      </c>
      <c r="V214" s="39">
        <v>1.8</v>
      </c>
      <c r="W214" s="39">
        <v>3.9</v>
      </c>
      <c r="X214" s="39">
        <v>0.5</v>
      </c>
      <c r="Y214" s="57">
        <v>2</v>
      </c>
    </row>
    <row r="215" spans="1:25" x14ac:dyDescent="0.15">
      <c r="A215" s="35" t="s">
        <v>83</v>
      </c>
      <c r="B215" s="42"/>
      <c r="C215" s="42"/>
      <c r="D215" s="36"/>
      <c r="E215" s="13">
        <v>9</v>
      </c>
      <c r="F215" s="116">
        <f t="shared" si="21"/>
        <v>3.2727272727272729</v>
      </c>
      <c r="G215" s="116">
        <v>4.3103448275862073</v>
      </c>
      <c r="H215" s="74">
        <v>4.7244094488188972</v>
      </c>
      <c r="I215" s="74">
        <v>2.7303754266211606</v>
      </c>
      <c r="J215" s="74">
        <v>1.6129032258064515</v>
      </c>
      <c r="K215" s="37">
        <v>2.2000000000000002</v>
      </c>
      <c r="L215" s="37">
        <v>2.2000000000000002</v>
      </c>
      <c r="M215" s="37">
        <v>5.6</v>
      </c>
      <c r="N215" s="43">
        <v>3.5</v>
      </c>
      <c r="O215" s="43">
        <v>4.3</v>
      </c>
      <c r="P215" s="39">
        <v>2.7</v>
      </c>
      <c r="Q215" s="39">
        <v>3.7</v>
      </c>
      <c r="R215" s="39">
        <v>4.3</v>
      </c>
      <c r="S215" s="39">
        <v>5</v>
      </c>
      <c r="T215" s="39">
        <v>2.4</v>
      </c>
      <c r="U215" s="39">
        <v>3.3</v>
      </c>
      <c r="V215" s="39">
        <v>3.1</v>
      </c>
      <c r="W215" s="39">
        <v>2.2000000000000002</v>
      </c>
      <c r="X215" s="39">
        <v>2.9</v>
      </c>
      <c r="Y215" s="57">
        <v>3.8</v>
      </c>
    </row>
    <row r="216" spans="1:25" x14ac:dyDescent="0.15">
      <c r="A216" s="160" t="s">
        <v>110</v>
      </c>
      <c r="B216" s="161"/>
      <c r="C216" s="161"/>
      <c r="D216" s="36"/>
      <c r="E216" s="13">
        <v>8</v>
      </c>
      <c r="F216" s="116">
        <f t="shared" si="21"/>
        <v>2.9090909090909092</v>
      </c>
      <c r="G216" s="116">
        <v>2.5862068965517242</v>
      </c>
      <c r="H216" s="74">
        <v>1.1811023622047243</v>
      </c>
      <c r="I216" s="74">
        <v>0</v>
      </c>
      <c r="J216" s="74">
        <v>5.376344086021505</v>
      </c>
      <c r="K216" s="37">
        <v>1.6</v>
      </c>
      <c r="L216" s="37">
        <v>1.6</v>
      </c>
      <c r="M216" s="37">
        <v>1.4</v>
      </c>
      <c r="N216" s="43">
        <v>2.7</v>
      </c>
      <c r="O216" s="43">
        <v>3.2</v>
      </c>
      <c r="P216" s="39">
        <v>2.7</v>
      </c>
      <c r="Q216" s="39">
        <v>2.4</v>
      </c>
      <c r="R216" s="39">
        <v>1.2</v>
      </c>
      <c r="S216" s="39">
        <v>0.9</v>
      </c>
      <c r="T216" s="39">
        <v>1.8</v>
      </c>
      <c r="U216" s="39">
        <v>1</v>
      </c>
      <c r="V216" s="39">
        <v>2.2000000000000002</v>
      </c>
      <c r="W216" s="39">
        <v>2.8</v>
      </c>
      <c r="X216" s="39">
        <v>1.3</v>
      </c>
      <c r="Y216" s="57">
        <v>1.5</v>
      </c>
    </row>
    <row r="217" spans="1:25" x14ac:dyDescent="0.15">
      <c r="A217" s="160" t="s">
        <v>85</v>
      </c>
      <c r="B217" s="161"/>
      <c r="C217" s="161"/>
      <c r="D217" s="36"/>
      <c r="E217" s="13">
        <v>2</v>
      </c>
      <c r="F217" s="116">
        <f t="shared" si="21"/>
        <v>0.72727272727272729</v>
      </c>
      <c r="G217" s="116">
        <v>0.43103448275862066</v>
      </c>
      <c r="H217" s="74">
        <v>0</v>
      </c>
      <c r="I217" s="74">
        <v>0.34129692832764508</v>
      </c>
      <c r="J217" s="74">
        <v>1.6129032258064515</v>
      </c>
      <c r="K217" s="37">
        <v>1</v>
      </c>
      <c r="L217" s="37">
        <v>0.6</v>
      </c>
      <c r="M217" s="37">
        <v>0</v>
      </c>
      <c r="N217" s="43">
        <v>0.3</v>
      </c>
      <c r="O217" s="43">
        <v>0</v>
      </c>
      <c r="P217" s="39">
        <v>0.3</v>
      </c>
      <c r="Q217" s="39">
        <v>0.6</v>
      </c>
      <c r="R217" s="39">
        <v>0</v>
      </c>
      <c r="S217" s="39">
        <v>0.6</v>
      </c>
      <c r="T217" s="39">
        <v>0.3</v>
      </c>
      <c r="U217" s="39">
        <v>0</v>
      </c>
      <c r="V217" s="39">
        <v>0</v>
      </c>
      <c r="W217" s="39">
        <v>0.6</v>
      </c>
      <c r="X217" s="39">
        <v>0.3</v>
      </c>
      <c r="Y217" s="57">
        <v>0.3</v>
      </c>
    </row>
    <row r="218" spans="1:25" x14ac:dyDescent="0.15">
      <c r="A218" s="160" t="s">
        <v>86</v>
      </c>
      <c r="B218" s="161"/>
      <c r="C218" s="161"/>
      <c r="D218" s="162"/>
      <c r="E218" s="13">
        <v>0</v>
      </c>
      <c r="F218" s="116">
        <f t="shared" si="21"/>
        <v>0</v>
      </c>
      <c r="G218" s="116">
        <v>0</v>
      </c>
      <c r="H218" s="74">
        <v>0.39370078740157477</v>
      </c>
      <c r="I218" s="74">
        <v>0</v>
      </c>
      <c r="J218" s="74">
        <v>0.53763440860215062</v>
      </c>
      <c r="K218" s="37">
        <v>0</v>
      </c>
      <c r="L218" s="37">
        <v>0</v>
      </c>
      <c r="M218" s="37">
        <v>0.3</v>
      </c>
      <c r="N218" s="43">
        <v>0</v>
      </c>
      <c r="O218" s="43">
        <v>0</v>
      </c>
      <c r="P218" s="39">
        <v>0</v>
      </c>
      <c r="Q218" s="39">
        <v>0</v>
      </c>
      <c r="R218" s="39">
        <v>0</v>
      </c>
      <c r="S218" s="39">
        <v>0</v>
      </c>
      <c r="T218" s="39">
        <v>0</v>
      </c>
      <c r="U218" s="39">
        <v>0</v>
      </c>
      <c r="V218" s="39">
        <v>0</v>
      </c>
      <c r="W218" s="39">
        <v>0.3</v>
      </c>
      <c r="X218" s="39">
        <v>0.3</v>
      </c>
      <c r="Y218" s="57">
        <v>0</v>
      </c>
    </row>
    <row r="219" spans="1:25" x14ac:dyDescent="0.15">
      <c r="A219" s="35" t="s">
        <v>19</v>
      </c>
      <c r="B219" s="42"/>
      <c r="C219" s="42"/>
      <c r="D219" s="36"/>
      <c r="E219" s="13">
        <v>3</v>
      </c>
      <c r="F219" s="116">
        <f t="shared" si="21"/>
        <v>1.0909090909090911</v>
      </c>
      <c r="G219" s="116">
        <v>0</v>
      </c>
      <c r="H219" s="74">
        <v>1.1811023622047243</v>
      </c>
      <c r="I219" s="74">
        <v>0</v>
      </c>
      <c r="J219" s="74">
        <v>1.6129032258064515</v>
      </c>
      <c r="K219" s="37">
        <v>0.6</v>
      </c>
      <c r="L219" s="37">
        <v>1.6</v>
      </c>
      <c r="M219" s="37">
        <v>0.3</v>
      </c>
      <c r="N219" s="43">
        <v>0</v>
      </c>
      <c r="O219" s="43">
        <v>0</v>
      </c>
      <c r="P219" s="39">
        <v>0.3</v>
      </c>
      <c r="Q219" s="39">
        <v>0</v>
      </c>
      <c r="R219" s="39">
        <v>0.3</v>
      </c>
      <c r="S219" s="39">
        <v>0</v>
      </c>
      <c r="T219" s="39">
        <v>0.9</v>
      </c>
      <c r="U219" s="39">
        <v>1.3</v>
      </c>
      <c r="V219" s="39">
        <v>2.4</v>
      </c>
      <c r="W219" s="39">
        <v>1.1000000000000001</v>
      </c>
      <c r="X219" s="39">
        <v>1.6</v>
      </c>
      <c r="Y219" s="57">
        <v>2</v>
      </c>
    </row>
    <row r="220" spans="1:25" x14ac:dyDescent="0.15">
      <c r="A220" s="167" t="s">
        <v>4</v>
      </c>
      <c r="B220" s="168"/>
      <c r="C220" s="168"/>
      <c r="D220" s="169"/>
      <c r="E220" s="118">
        <f>SUM(E201:E219)</f>
        <v>275</v>
      </c>
      <c r="F220" s="118">
        <f>SUM(F201:F219)</f>
        <v>100</v>
      </c>
      <c r="G220" s="118">
        <f>SUM(G201:G219)</f>
        <v>100.00000000000001</v>
      </c>
      <c r="H220" s="58">
        <v>100</v>
      </c>
      <c r="I220" s="58">
        <v>100.00000000000001</v>
      </c>
      <c r="J220" s="58">
        <v>99.999999999999986</v>
      </c>
      <c r="K220" s="58">
        <f>SUM(K201:K219)</f>
        <v>100.09999999999997</v>
      </c>
      <c r="L220" s="58">
        <f>SUM(L201:L219)</f>
        <v>100.19999999999999</v>
      </c>
      <c r="M220" s="58">
        <f>SUM(M201:M219)</f>
        <v>99.999999999999986</v>
      </c>
      <c r="N220" s="58">
        <f t="shared" ref="N220:U220" si="22">SUM(N201:N219)</f>
        <v>99.999999999999986</v>
      </c>
      <c r="O220" s="58">
        <f t="shared" si="22"/>
        <v>100.10000000000002</v>
      </c>
      <c r="P220" s="58">
        <f t="shared" si="22"/>
        <v>99.999999999999972</v>
      </c>
      <c r="Q220" s="58">
        <f t="shared" si="22"/>
        <v>99.999999999999986</v>
      </c>
      <c r="R220" s="54">
        <f t="shared" si="22"/>
        <v>100</v>
      </c>
      <c r="S220" s="54">
        <f t="shared" si="22"/>
        <v>99.899999999999977</v>
      </c>
      <c r="T220" s="54">
        <f t="shared" si="22"/>
        <v>99.999999999999986</v>
      </c>
      <c r="U220" s="54">
        <f t="shared" si="22"/>
        <v>100.00000000000001</v>
      </c>
      <c r="V220" s="54">
        <v>100</v>
      </c>
      <c r="W220" s="54">
        <v>100</v>
      </c>
      <c r="X220" s="54">
        <v>100</v>
      </c>
      <c r="Y220" s="67">
        <v>100</v>
      </c>
    </row>
    <row r="222" spans="1:25" x14ac:dyDescent="0.15">
      <c r="A222" s="163" t="s">
        <v>109</v>
      </c>
      <c r="B222" s="163"/>
      <c r="C222" s="163"/>
      <c r="D222" s="163"/>
      <c r="E222" s="163"/>
      <c r="F222" s="163"/>
      <c r="G222" s="163"/>
      <c r="H222" s="163"/>
      <c r="I222" s="163"/>
      <c r="J222" s="163"/>
      <c r="K222" s="163"/>
      <c r="L222" s="163"/>
    </row>
    <row r="223" spans="1:25" x14ac:dyDescent="0.15">
      <c r="A223" s="26" t="s">
        <v>186</v>
      </c>
    </row>
    <row r="224" spans="1:25" x14ac:dyDescent="0.15">
      <c r="A224" s="26" t="s">
        <v>193</v>
      </c>
    </row>
  </sheetData>
  <mergeCells count="44">
    <mergeCell ref="A220:D220"/>
    <mergeCell ref="A222:L222"/>
    <mergeCell ref="A209:C209"/>
    <mergeCell ref="A211:C211"/>
    <mergeCell ref="A212:C212"/>
    <mergeCell ref="A216:C216"/>
    <mergeCell ref="A217:C217"/>
    <mergeCell ref="A218:D218"/>
    <mergeCell ref="A206:C206"/>
    <mergeCell ref="A177:B177"/>
    <mergeCell ref="A179:B179"/>
    <mergeCell ref="A184:B184"/>
    <mergeCell ref="A185:B185"/>
    <mergeCell ref="A188:B188"/>
    <mergeCell ref="A196:B196"/>
    <mergeCell ref="A200:D200"/>
    <mergeCell ref="A202:D202"/>
    <mergeCell ref="A203:D203"/>
    <mergeCell ref="A204:C204"/>
    <mergeCell ref="A205:C205"/>
    <mergeCell ref="A168:E168"/>
    <mergeCell ref="A91:B91"/>
    <mergeCell ref="A92:B92"/>
    <mergeCell ref="A98:C98"/>
    <mergeCell ref="A99:C99"/>
    <mergeCell ref="A100:C100"/>
    <mergeCell ref="A101:C101"/>
    <mergeCell ref="A103:C103"/>
    <mergeCell ref="A108:D108"/>
    <mergeCell ref="A116:C116"/>
    <mergeCell ref="A132:D132"/>
    <mergeCell ref="A140:C140"/>
    <mergeCell ref="A88:B88"/>
    <mergeCell ref="A1:M1"/>
    <mergeCell ref="A10:B10"/>
    <mergeCell ref="A15:B15"/>
    <mergeCell ref="A16:B16"/>
    <mergeCell ref="A17:B17"/>
    <mergeCell ref="A20:B20"/>
    <mergeCell ref="A25:B25"/>
    <mergeCell ref="A41:B41"/>
    <mergeCell ref="A81:E81"/>
    <mergeCell ref="A86:B86"/>
    <mergeCell ref="A87:B87"/>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A244"/>
  <sheetViews>
    <sheetView topLeftCell="A37" zoomScaleNormal="100" workbookViewId="0">
      <selection activeCell="C2" sqref="C1:Z1048576"/>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24" x14ac:dyDescent="0.15">
      <c r="A1" s="159" t="s">
        <v>199</v>
      </c>
      <c r="B1" s="159"/>
      <c r="C1" s="159"/>
      <c r="D1" s="159"/>
      <c r="E1" s="159"/>
      <c r="F1" s="159"/>
      <c r="G1" s="159"/>
      <c r="H1" s="159"/>
      <c r="I1" s="159"/>
      <c r="J1" s="159"/>
      <c r="K1" s="159"/>
      <c r="L1" s="159"/>
      <c r="M1" s="159"/>
    </row>
    <row r="3" spans="1:24" ht="18.75" customHeight="1" x14ac:dyDescent="0.15">
      <c r="A3" s="26" t="s">
        <v>148</v>
      </c>
    </row>
    <row r="4" spans="1:24" x14ac:dyDescent="0.15">
      <c r="A4" s="27"/>
      <c r="B4" s="28"/>
      <c r="C4" s="55" t="s">
        <v>198</v>
      </c>
      <c r="D4" s="55" t="s">
        <v>198</v>
      </c>
      <c r="E4" s="55" t="s">
        <v>196</v>
      </c>
      <c r="F4" s="55" t="s">
        <v>194</v>
      </c>
      <c r="G4" s="29" t="s">
        <v>192</v>
      </c>
      <c r="H4" s="29" t="s">
        <v>190</v>
      </c>
      <c r="I4" s="29" t="s">
        <v>188</v>
      </c>
      <c r="J4" s="29" t="s">
        <v>184</v>
      </c>
      <c r="K4" s="29" t="s">
        <v>182</v>
      </c>
      <c r="L4" s="29" t="s">
        <v>180</v>
      </c>
      <c r="M4" s="29" t="s">
        <v>178</v>
      </c>
      <c r="N4" s="29" t="s">
        <v>170</v>
      </c>
      <c r="O4" s="29" t="s">
        <v>168</v>
      </c>
      <c r="P4" s="29" t="s">
        <v>165</v>
      </c>
      <c r="Q4" s="29" t="s">
        <v>139</v>
      </c>
      <c r="R4" s="29" t="s">
        <v>121</v>
      </c>
      <c r="S4" s="29" t="s">
        <v>107</v>
      </c>
      <c r="T4" s="29" t="s">
        <v>99</v>
      </c>
      <c r="U4" s="29" t="s">
        <v>5</v>
      </c>
      <c r="V4" s="29" t="s">
        <v>6</v>
      </c>
      <c r="W4" s="29" t="s">
        <v>7</v>
      </c>
      <c r="X4" s="29" t="s">
        <v>8</v>
      </c>
    </row>
    <row r="5" spans="1:24" x14ac:dyDescent="0.15">
      <c r="A5" s="31"/>
      <c r="B5" s="32"/>
      <c r="C5" s="33" t="s">
        <v>119</v>
      </c>
      <c r="D5" s="33" t="s">
        <v>9</v>
      </c>
      <c r="E5" s="33" t="s">
        <v>100</v>
      </c>
      <c r="F5" s="33" t="s">
        <v>9</v>
      </c>
      <c r="G5" s="33" t="s">
        <v>9</v>
      </c>
      <c r="H5" s="33" t="s">
        <v>9</v>
      </c>
      <c r="I5" s="33" t="s">
        <v>9</v>
      </c>
      <c r="J5" s="33" t="s">
        <v>9</v>
      </c>
      <c r="K5" s="33" t="s">
        <v>9</v>
      </c>
      <c r="L5" s="33" t="s">
        <v>9</v>
      </c>
      <c r="M5" s="33" t="s">
        <v>9</v>
      </c>
      <c r="N5" s="33" t="s">
        <v>9</v>
      </c>
      <c r="O5" s="33" t="s">
        <v>9</v>
      </c>
      <c r="P5" s="34" t="s">
        <v>9</v>
      </c>
      <c r="Q5" s="34" t="s">
        <v>9</v>
      </c>
      <c r="R5" s="34" t="s">
        <v>9</v>
      </c>
      <c r="S5" s="34" t="s">
        <v>9</v>
      </c>
      <c r="T5" s="34" t="s">
        <v>9</v>
      </c>
      <c r="U5" s="34" t="s">
        <v>9</v>
      </c>
      <c r="V5" s="34" t="s">
        <v>9</v>
      </c>
      <c r="W5" s="34" t="s">
        <v>9</v>
      </c>
      <c r="X5" s="34" t="s">
        <v>9</v>
      </c>
    </row>
    <row r="6" spans="1:24" x14ac:dyDescent="0.15">
      <c r="A6" s="35" t="s">
        <v>10</v>
      </c>
      <c r="B6" s="36"/>
      <c r="C6">
        <v>33</v>
      </c>
      <c r="D6" s="128">
        <f>$C6/$C$10*100</f>
        <v>14.285714285714285</v>
      </c>
      <c r="E6" s="107">
        <v>18.90909090909091</v>
      </c>
      <c r="F6" s="107">
        <v>20.171673819742487</v>
      </c>
      <c r="G6" s="74">
        <v>24.313725490196077</v>
      </c>
      <c r="H6" s="74">
        <v>18.394648829431436</v>
      </c>
      <c r="I6" s="74">
        <v>38.659793814432994</v>
      </c>
      <c r="J6" s="37">
        <v>18.5</v>
      </c>
      <c r="K6" s="37">
        <v>25.9</v>
      </c>
      <c r="L6" s="37">
        <v>18.399999999999999</v>
      </c>
      <c r="M6" s="43">
        <v>20.3</v>
      </c>
      <c r="N6" s="43">
        <v>22.1</v>
      </c>
      <c r="O6" s="68">
        <v>24.6</v>
      </c>
      <c r="P6" s="39">
        <v>14.9</v>
      </c>
      <c r="Q6" s="39">
        <v>22.4</v>
      </c>
      <c r="R6" s="39">
        <v>33.799999999999997</v>
      </c>
      <c r="S6" s="39">
        <v>19.600000000000001</v>
      </c>
      <c r="T6" s="39">
        <v>29</v>
      </c>
      <c r="U6" s="39">
        <v>27.2</v>
      </c>
      <c r="V6" s="39">
        <v>22.3</v>
      </c>
      <c r="W6" s="39">
        <v>22.9</v>
      </c>
      <c r="X6" s="39">
        <v>18.100000000000001</v>
      </c>
    </row>
    <row r="7" spans="1:24" x14ac:dyDescent="0.15">
      <c r="A7" s="35" t="s">
        <v>140</v>
      </c>
      <c r="B7" s="36"/>
      <c r="C7" s="127">
        <v>54</v>
      </c>
      <c r="D7" s="128">
        <f t="shared" ref="D7:D9" si="0">$C7/$C$10*100</f>
        <v>23.376623376623375</v>
      </c>
      <c r="E7" s="107">
        <v>21.454545454545453</v>
      </c>
      <c r="F7" s="107">
        <v>26.180257510729614</v>
      </c>
      <c r="G7" s="74">
        <v>20.784313725490197</v>
      </c>
      <c r="H7" s="74">
        <v>16.387959866220736</v>
      </c>
      <c r="I7" s="74">
        <v>24.226804123711339</v>
      </c>
      <c r="J7" s="37">
        <v>26.1</v>
      </c>
      <c r="K7" s="37">
        <v>14.3</v>
      </c>
      <c r="L7" s="37">
        <v>28.7</v>
      </c>
      <c r="M7" s="43">
        <v>20.5</v>
      </c>
      <c r="N7" s="43">
        <v>23.6</v>
      </c>
      <c r="O7" s="68">
        <v>24.9</v>
      </c>
      <c r="P7" s="39">
        <v>28.3</v>
      </c>
      <c r="Q7" s="39">
        <v>23.3</v>
      </c>
      <c r="R7" s="39">
        <v>22.2</v>
      </c>
      <c r="S7" s="39">
        <v>28.2</v>
      </c>
      <c r="T7" s="39">
        <v>24</v>
      </c>
      <c r="U7" s="39">
        <v>21.3</v>
      </c>
      <c r="V7" s="39">
        <v>22.3</v>
      </c>
      <c r="W7" s="39">
        <v>25.2</v>
      </c>
      <c r="X7" s="39">
        <v>27.5</v>
      </c>
    </row>
    <row r="8" spans="1:24" x14ac:dyDescent="0.15">
      <c r="A8" s="35" t="s">
        <v>12</v>
      </c>
      <c r="B8" s="36"/>
      <c r="C8" s="127">
        <v>61</v>
      </c>
      <c r="D8" s="128">
        <f t="shared" si="0"/>
        <v>26.406926406926406</v>
      </c>
      <c r="E8" s="107">
        <v>37.45454545454546</v>
      </c>
      <c r="F8" s="107">
        <v>33.047210300429185</v>
      </c>
      <c r="G8" s="74">
        <v>33.725490196078432</v>
      </c>
      <c r="H8" s="74">
        <v>34.448160535117054</v>
      </c>
      <c r="I8" s="74">
        <v>3.0927835051546393</v>
      </c>
      <c r="J8" s="37">
        <v>27.4</v>
      </c>
      <c r="K8" s="37">
        <v>33.299999999999997</v>
      </c>
      <c r="L8" s="37">
        <v>25.9</v>
      </c>
      <c r="M8" s="43">
        <v>30.1</v>
      </c>
      <c r="N8" s="43">
        <v>28.9</v>
      </c>
      <c r="O8" s="68">
        <v>26.2</v>
      </c>
      <c r="P8" s="39">
        <v>24.9</v>
      </c>
      <c r="Q8" s="39">
        <v>29.3</v>
      </c>
      <c r="R8" s="39">
        <v>18.2</v>
      </c>
      <c r="S8" s="39">
        <v>28.5</v>
      </c>
      <c r="T8" s="39">
        <v>26.3</v>
      </c>
      <c r="U8" s="39">
        <v>27.6</v>
      </c>
      <c r="V8" s="39">
        <v>28.1</v>
      </c>
      <c r="W8" s="39">
        <v>30.6</v>
      </c>
      <c r="X8" s="39">
        <v>33.200000000000003</v>
      </c>
    </row>
    <row r="9" spans="1:24" x14ac:dyDescent="0.15">
      <c r="A9" s="35" t="s">
        <v>13</v>
      </c>
      <c r="B9" s="36"/>
      <c r="C9">
        <v>83</v>
      </c>
      <c r="D9" s="128">
        <f t="shared" si="0"/>
        <v>35.930735930735928</v>
      </c>
      <c r="E9" s="107">
        <v>22.181818181818183</v>
      </c>
      <c r="F9" s="107">
        <v>20.600858369098713</v>
      </c>
      <c r="G9" s="74">
        <v>21.176470588235293</v>
      </c>
      <c r="H9" s="74">
        <v>30.76923076923077</v>
      </c>
      <c r="I9" s="74">
        <v>34.020618556701031</v>
      </c>
      <c r="J9" s="37">
        <v>28</v>
      </c>
      <c r="K9" s="37">
        <v>26.5</v>
      </c>
      <c r="L9" s="37">
        <v>27</v>
      </c>
      <c r="M9" s="43">
        <v>29.1</v>
      </c>
      <c r="N9" s="43">
        <v>25.4</v>
      </c>
      <c r="O9" s="68">
        <v>24.3</v>
      </c>
      <c r="P9" s="39">
        <v>31.9</v>
      </c>
      <c r="Q9" s="39">
        <v>25</v>
      </c>
      <c r="R9" s="39">
        <v>25.8</v>
      </c>
      <c r="S9" s="39">
        <v>23.7</v>
      </c>
      <c r="T9" s="39">
        <v>20.7</v>
      </c>
      <c r="U9" s="39">
        <v>23.9</v>
      </c>
      <c r="V9" s="39">
        <v>27.3</v>
      </c>
      <c r="W9" s="39">
        <v>21.3</v>
      </c>
      <c r="X9" s="39">
        <v>21.2</v>
      </c>
    </row>
    <row r="10" spans="1:24" x14ac:dyDescent="0.15">
      <c r="A10" s="167" t="s">
        <v>4</v>
      </c>
      <c r="B10" s="169"/>
      <c r="C10" s="106">
        <f>SUM(C6:C9)</f>
        <v>231</v>
      </c>
      <c r="D10" s="106">
        <f>SUM(D6:D9)</f>
        <v>100</v>
      </c>
      <c r="E10" s="106">
        <v>100</v>
      </c>
      <c r="F10" s="106">
        <v>100</v>
      </c>
      <c r="G10" s="37">
        <v>99.999999999999986</v>
      </c>
      <c r="H10" s="37">
        <v>100</v>
      </c>
      <c r="I10" s="37">
        <v>100</v>
      </c>
      <c r="J10" s="37">
        <f>SUM(J6:J9)</f>
        <v>100</v>
      </c>
      <c r="K10" s="37">
        <f>SUM(K6:K9)</f>
        <v>100</v>
      </c>
      <c r="L10" s="37">
        <f>SUM(L6:L9)</f>
        <v>100</v>
      </c>
      <c r="M10" s="37">
        <f t="shared" ref="M10:R10" si="1">SUM(M6:M9)</f>
        <v>100</v>
      </c>
      <c r="N10" s="37">
        <f t="shared" si="1"/>
        <v>100</v>
      </c>
      <c r="O10" s="69">
        <f t="shared" si="1"/>
        <v>100</v>
      </c>
      <c r="P10" s="45">
        <f t="shared" si="1"/>
        <v>100</v>
      </c>
      <c r="Q10" s="45">
        <f t="shared" si="1"/>
        <v>100</v>
      </c>
      <c r="R10" s="45">
        <f t="shared" si="1"/>
        <v>100</v>
      </c>
      <c r="S10" s="45">
        <v>100</v>
      </c>
      <c r="T10" s="45">
        <v>100</v>
      </c>
      <c r="U10" s="45">
        <v>100</v>
      </c>
      <c r="V10" s="45">
        <v>100</v>
      </c>
      <c r="W10" s="45">
        <v>100</v>
      </c>
      <c r="X10" s="45">
        <v>100</v>
      </c>
    </row>
    <row r="12" spans="1:24" ht="18.75" customHeight="1" x14ac:dyDescent="0.15">
      <c r="A12" s="26" t="s">
        <v>14</v>
      </c>
    </row>
    <row r="13" spans="1:24" x14ac:dyDescent="0.15">
      <c r="A13" s="27"/>
      <c r="B13" s="28"/>
      <c r="C13" s="55" t="s">
        <v>198</v>
      </c>
      <c r="D13" s="55" t="s">
        <v>198</v>
      </c>
      <c r="E13" s="55" t="s">
        <v>196</v>
      </c>
      <c r="F13" s="55" t="s">
        <v>194</v>
      </c>
      <c r="G13" s="29" t="s">
        <v>192</v>
      </c>
      <c r="H13" s="29" t="s">
        <v>190</v>
      </c>
      <c r="I13" s="29" t="s">
        <v>188</v>
      </c>
      <c r="J13" s="29" t="s">
        <v>184</v>
      </c>
      <c r="K13" s="29" t="s">
        <v>182</v>
      </c>
      <c r="L13" s="29" t="s">
        <v>180</v>
      </c>
      <c r="M13" s="29" t="s">
        <v>178</v>
      </c>
      <c r="N13" s="29" t="s">
        <v>170</v>
      </c>
      <c r="O13" s="29" t="s">
        <v>168</v>
      </c>
      <c r="P13" s="29" t="s">
        <v>165</v>
      </c>
      <c r="Q13" s="29" t="s">
        <v>139</v>
      </c>
      <c r="R13" s="29" t="s">
        <v>121</v>
      </c>
      <c r="S13" s="29" t="s">
        <v>107</v>
      </c>
      <c r="T13" s="29" t="s">
        <v>133</v>
      </c>
      <c r="U13" s="29" t="s">
        <v>5</v>
      </c>
      <c r="V13" s="29" t="s">
        <v>6</v>
      </c>
      <c r="W13" s="29" t="s">
        <v>7</v>
      </c>
      <c r="X13" s="29" t="s">
        <v>8</v>
      </c>
    </row>
    <row r="14" spans="1:24" x14ac:dyDescent="0.15">
      <c r="A14" s="31"/>
      <c r="B14" s="32"/>
      <c r="C14" s="33" t="s">
        <v>119</v>
      </c>
      <c r="D14" s="33" t="s">
        <v>9</v>
      </c>
      <c r="E14" s="33" t="s">
        <v>100</v>
      </c>
      <c r="F14" s="33" t="s">
        <v>9</v>
      </c>
      <c r="G14" s="33" t="s">
        <v>9</v>
      </c>
      <c r="H14" s="33" t="s">
        <v>9</v>
      </c>
      <c r="I14" s="33" t="s">
        <v>9</v>
      </c>
      <c r="J14" s="33" t="s">
        <v>9</v>
      </c>
      <c r="K14" s="33" t="s">
        <v>9</v>
      </c>
      <c r="L14" s="33" t="s">
        <v>9</v>
      </c>
      <c r="M14" s="33" t="s">
        <v>9</v>
      </c>
      <c r="N14" s="33" t="s">
        <v>9</v>
      </c>
      <c r="O14" s="33" t="s">
        <v>9</v>
      </c>
      <c r="P14" s="34" t="s">
        <v>9</v>
      </c>
      <c r="Q14" s="34" t="s">
        <v>9</v>
      </c>
      <c r="R14" s="34" t="s">
        <v>9</v>
      </c>
      <c r="S14" s="34" t="s">
        <v>9</v>
      </c>
      <c r="T14" s="34" t="s">
        <v>9</v>
      </c>
      <c r="U14" s="34" t="s">
        <v>9</v>
      </c>
      <c r="V14" s="34" t="s">
        <v>9</v>
      </c>
      <c r="W14" s="34" t="s">
        <v>9</v>
      </c>
      <c r="X14" s="34" t="s">
        <v>9</v>
      </c>
    </row>
    <row r="15" spans="1:24" x14ac:dyDescent="0.15">
      <c r="A15" s="160" t="s">
        <v>15</v>
      </c>
      <c r="B15" s="162"/>
      <c r="C15" s="13">
        <v>102</v>
      </c>
      <c r="D15" s="109">
        <f>$C15/$C$20*100</f>
        <v>44.933920704845818</v>
      </c>
      <c r="E15" s="109">
        <v>45.787545787545788</v>
      </c>
      <c r="F15" s="109">
        <v>45.652173913043477</v>
      </c>
      <c r="G15" s="74">
        <v>42.352941176470587</v>
      </c>
      <c r="H15" s="74">
        <v>44.630872483221481</v>
      </c>
      <c r="I15" s="74">
        <v>52.212389380530979</v>
      </c>
      <c r="J15" s="37">
        <v>40.1</v>
      </c>
      <c r="K15" s="37">
        <v>39.4</v>
      </c>
      <c r="L15" s="37">
        <v>37.9</v>
      </c>
      <c r="M15" s="43">
        <v>39.700000000000003</v>
      </c>
      <c r="N15" s="43">
        <v>39.799999999999997</v>
      </c>
      <c r="O15" s="39">
        <v>43</v>
      </c>
      <c r="P15" s="43">
        <v>39.299999999999997</v>
      </c>
      <c r="Q15" s="43">
        <v>41.2</v>
      </c>
      <c r="R15" s="43">
        <v>43.1</v>
      </c>
      <c r="S15" s="43">
        <v>41.6</v>
      </c>
      <c r="T15" s="43">
        <v>36.700000000000003</v>
      </c>
      <c r="U15" s="43">
        <v>33.9</v>
      </c>
      <c r="V15" s="43">
        <v>35.799999999999997</v>
      </c>
      <c r="W15" s="43">
        <v>35.200000000000003</v>
      </c>
      <c r="X15" s="43">
        <v>35.700000000000003</v>
      </c>
    </row>
    <row r="16" spans="1:24" x14ac:dyDescent="0.15">
      <c r="A16" s="160" t="s">
        <v>16</v>
      </c>
      <c r="B16" s="162"/>
      <c r="C16" s="13">
        <v>62</v>
      </c>
      <c r="D16" s="109">
        <f t="shared" ref="D16:D19" si="2">$C16/$C$20*100</f>
        <v>27.312775330396477</v>
      </c>
      <c r="E16" s="109">
        <v>25.274725274725274</v>
      </c>
      <c r="F16" s="109">
        <v>27.826086956521738</v>
      </c>
      <c r="G16" s="74">
        <v>31.764705882352938</v>
      </c>
      <c r="H16" s="74">
        <v>27.181208053691275</v>
      </c>
      <c r="I16" s="74">
        <v>33.185840707964601</v>
      </c>
      <c r="J16" s="37">
        <v>35</v>
      </c>
      <c r="K16" s="37">
        <v>34.5</v>
      </c>
      <c r="L16" s="37">
        <v>32.6</v>
      </c>
      <c r="M16" s="43">
        <v>26</v>
      </c>
      <c r="N16" s="43">
        <v>28.7</v>
      </c>
      <c r="O16" s="39">
        <v>31.4</v>
      </c>
      <c r="P16" s="43">
        <v>32.200000000000003</v>
      </c>
      <c r="Q16" s="43">
        <v>28.5</v>
      </c>
      <c r="R16" s="43">
        <v>25.2</v>
      </c>
      <c r="S16" s="43">
        <v>28.4</v>
      </c>
      <c r="T16" s="43">
        <v>37.4</v>
      </c>
      <c r="U16" s="43">
        <v>35.9</v>
      </c>
      <c r="V16" s="43">
        <v>33.1</v>
      </c>
      <c r="W16" s="43">
        <v>32.5</v>
      </c>
      <c r="X16" s="43">
        <v>28.9</v>
      </c>
    </row>
    <row r="17" spans="1:27" x14ac:dyDescent="0.15">
      <c r="A17" s="160" t="s">
        <v>17</v>
      </c>
      <c r="B17" s="162"/>
      <c r="C17" s="13">
        <v>34</v>
      </c>
      <c r="D17" s="109">
        <f t="shared" si="2"/>
        <v>14.977973568281937</v>
      </c>
      <c r="E17" s="109">
        <v>20.87912087912088</v>
      </c>
      <c r="F17" s="109">
        <v>16.956521739130434</v>
      </c>
      <c r="G17" s="74">
        <v>17.647058823529413</v>
      </c>
      <c r="H17" s="74">
        <v>18.120805369127517</v>
      </c>
      <c r="I17" s="74">
        <v>0.88495575221238942</v>
      </c>
      <c r="J17" s="37">
        <v>17.899999999999999</v>
      </c>
      <c r="K17" s="37">
        <v>17.5</v>
      </c>
      <c r="L17" s="37">
        <v>18.600000000000001</v>
      </c>
      <c r="M17" s="43">
        <v>24.4</v>
      </c>
      <c r="N17" s="43">
        <v>20.8</v>
      </c>
      <c r="O17" s="39">
        <v>18.3</v>
      </c>
      <c r="P17" s="43">
        <v>19.899999999999999</v>
      </c>
      <c r="Q17" s="43">
        <v>21.3</v>
      </c>
      <c r="R17" s="43">
        <v>20</v>
      </c>
      <c r="S17" s="43">
        <v>19.5</v>
      </c>
      <c r="T17" s="43">
        <v>18.899999999999999</v>
      </c>
      <c r="U17" s="43">
        <v>20.100000000000001</v>
      </c>
      <c r="V17" s="43">
        <v>23.1</v>
      </c>
      <c r="W17" s="43">
        <v>20.9</v>
      </c>
      <c r="X17" s="43">
        <v>23.3</v>
      </c>
    </row>
    <row r="18" spans="1:27" x14ac:dyDescent="0.15">
      <c r="A18" s="35" t="s">
        <v>18</v>
      </c>
      <c r="B18" s="36"/>
      <c r="C18" s="13">
        <v>23</v>
      </c>
      <c r="D18" s="109">
        <f t="shared" si="2"/>
        <v>10.13215859030837</v>
      </c>
      <c r="E18" s="109">
        <v>7.6923076923076925</v>
      </c>
      <c r="F18" s="109">
        <v>7.8260869565217401</v>
      </c>
      <c r="G18" s="74">
        <v>7.4509803921568629</v>
      </c>
      <c r="H18" s="74">
        <v>9.0604026845637584</v>
      </c>
      <c r="I18" s="74">
        <v>11.504424778761061</v>
      </c>
      <c r="J18" s="37">
        <v>6.4</v>
      </c>
      <c r="K18" s="37">
        <v>7.9</v>
      </c>
      <c r="L18" s="37">
        <v>10.9</v>
      </c>
      <c r="M18" s="43">
        <v>9.4</v>
      </c>
      <c r="N18" s="43">
        <v>10.4</v>
      </c>
      <c r="O18" s="39">
        <v>6.7</v>
      </c>
      <c r="P18" s="43">
        <v>8</v>
      </c>
      <c r="Q18" s="43">
        <v>8.1</v>
      </c>
      <c r="R18" s="43">
        <v>11.1</v>
      </c>
      <c r="S18" s="43">
        <v>9.9</v>
      </c>
      <c r="T18" s="43">
        <v>6.3</v>
      </c>
      <c r="U18" s="43">
        <v>8.4</v>
      </c>
      <c r="V18" s="43">
        <v>7.7</v>
      </c>
      <c r="W18" s="43">
        <v>10.9</v>
      </c>
      <c r="X18" s="43">
        <v>11.6</v>
      </c>
    </row>
    <row r="19" spans="1:27" x14ac:dyDescent="0.15">
      <c r="A19" s="35" t="s">
        <v>19</v>
      </c>
      <c r="B19" s="36"/>
      <c r="C19" s="13">
        <v>6</v>
      </c>
      <c r="D19" s="109">
        <f t="shared" si="2"/>
        <v>2.643171806167401</v>
      </c>
      <c r="E19" s="109">
        <v>0.36630036630036628</v>
      </c>
      <c r="F19" s="109">
        <v>1.7391304347826086</v>
      </c>
      <c r="G19" s="74">
        <v>0.78431372549019607</v>
      </c>
      <c r="H19" s="74">
        <v>1.006711409395973</v>
      </c>
      <c r="I19" s="74">
        <v>2.2123893805309733</v>
      </c>
      <c r="J19" s="37">
        <v>0.6</v>
      </c>
      <c r="K19" s="37">
        <v>0.7</v>
      </c>
      <c r="L19" s="37">
        <v>0</v>
      </c>
      <c r="M19" s="43">
        <v>0.5</v>
      </c>
      <c r="N19" s="43">
        <v>0.3</v>
      </c>
      <c r="O19" s="39">
        <v>0.6</v>
      </c>
      <c r="P19" s="43">
        <v>0.6</v>
      </c>
      <c r="Q19" s="43">
        <v>0.9</v>
      </c>
      <c r="R19" s="43">
        <v>0.6</v>
      </c>
      <c r="S19" s="43">
        <v>0.6</v>
      </c>
      <c r="T19" s="43">
        <v>0.7</v>
      </c>
      <c r="U19" s="43">
        <v>1.7</v>
      </c>
      <c r="V19" s="43">
        <v>0.3</v>
      </c>
      <c r="W19" s="43">
        <v>0.5</v>
      </c>
      <c r="X19" s="43">
        <v>0.5</v>
      </c>
    </row>
    <row r="20" spans="1:27" x14ac:dyDescent="0.15">
      <c r="A20" s="167" t="s">
        <v>4</v>
      </c>
      <c r="B20" s="169"/>
      <c r="C20" s="129">
        <f>SUM(C15:C19)</f>
        <v>227</v>
      </c>
      <c r="D20" s="110">
        <f>SUM(D15:D19)</f>
        <v>100</v>
      </c>
      <c r="E20" s="110">
        <v>100</v>
      </c>
      <c r="F20" s="110">
        <v>100</v>
      </c>
      <c r="G20" s="37">
        <v>99.999999999999986</v>
      </c>
      <c r="H20" s="37">
        <v>100</v>
      </c>
      <c r="I20" s="37">
        <v>100.00000000000001</v>
      </c>
      <c r="J20" s="37">
        <f>SUM(J15:J19)</f>
        <v>100</v>
      </c>
      <c r="K20" s="37">
        <f>SUM(K15:K19)</f>
        <v>100.00000000000001</v>
      </c>
      <c r="L20" s="37">
        <f>SUM(L15:L19)</f>
        <v>100</v>
      </c>
      <c r="M20" s="43">
        <f t="shared" ref="M20:S20" si="3">SUM(M15:M19)</f>
        <v>100</v>
      </c>
      <c r="N20" s="43">
        <f t="shared" si="3"/>
        <v>100</v>
      </c>
      <c r="O20" s="68">
        <f t="shared" si="3"/>
        <v>100</v>
      </c>
      <c r="P20" s="37">
        <f t="shared" si="3"/>
        <v>100</v>
      </c>
      <c r="Q20" s="37">
        <f t="shared" si="3"/>
        <v>100</v>
      </c>
      <c r="R20" s="37">
        <f t="shared" si="3"/>
        <v>99.999999999999986</v>
      </c>
      <c r="S20" s="37">
        <f t="shared" si="3"/>
        <v>100</v>
      </c>
      <c r="T20" s="37">
        <v>100</v>
      </c>
      <c r="U20" s="37">
        <v>100</v>
      </c>
      <c r="V20" s="37">
        <v>100</v>
      </c>
      <c r="W20" s="37">
        <v>100</v>
      </c>
      <c r="X20" s="37">
        <v>100</v>
      </c>
    </row>
    <row r="22" spans="1:27" ht="18.75" customHeight="1" x14ac:dyDescent="0.15">
      <c r="A22" s="26" t="s">
        <v>20</v>
      </c>
    </row>
    <row r="23" spans="1:27" x14ac:dyDescent="0.15">
      <c r="A23" s="27"/>
      <c r="B23" s="40"/>
      <c r="C23" s="40"/>
      <c r="D23" s="40"/>
      <c r="E23" s="28"/>
      <c r="F23" s="55" t="s">
        <v>198</v>
      </c>
      <c r="G23" s="55" t="s">
        <v>198</v>
      </c>
      <c r="H23" s="29" t="s">
        <v>196</v>
      </c>
      <c r="I23" s="55" t="s">
        <v>194</v>
      </c>
      <c r="J23" s="29" t="s">
        <v>192</v>
      </c>
      <c r="K23" s="29" t="s">
        <v>190</v>
      </c>
      <c r="L23" s="29" t="s">
        <v>188</v>
      </c>
      <c r="M23" s="29" t="s">
        <v>184</v>
      </c>
      <c r="N23" s="29" t="s">
        <v>182</v>
      </c>
      <c r="O23" s="29" t="s">
        <v>180</v>
      </c>
      <c r="P23" s="29" t="s">
        <v>178</v>
      </c>
      <c r="Q23" s="29" t="s">
        <v>170</v>
      </c>
      <c r="R23" s="29" t="s">
        <v>168</v>
      </c>
      <c r="S23" s="29" t="s">
        <v>165</v>
      </c>
      <c r="T23" s="29" t="s">
        <v>139</v>
      </c>
      <c r="U23" s="29" t="s">
        <v>121</v>
      </c>
      <c r="V23" s="29" t="s">
        <v>107</v>
      </c>
      <c r="W23" s="29" t="s">
        <v>99</v>
      </c>
      <c r="X23" s="29" t="s">
        <v>5</v>
      </c>
      <c r="Y23" s="29" t="s">
        <v>6</v>
      </c>
      <c r="Z23" s="29" t="s">
        <v>7</v>
      </c>
      <c r="AA23" s="29" t="s">
        <v>8</v>
      </c>
    </row>
    <row r="24" spans="1:27" x14ac:dyDescent="0.15">
      <c r="A24" s="31"/>
      <c r="B24" s="41"/>
      <c r="C24" s="41"/>
      <c r="D24" s="41"/>
      <c r="E24" s="32"/>
      <c r="F24" s="33" t="s">
        <v>119</v>
      </c>
      <c r="G24" s="33" t="s">
        <v>9</v>
      </c>
      <c r="H24" s="33" t="s">
        <v>9</v>
      </c>
      <c r="I24" s="33" t="s">
        <v>9</v>
      </c>
      <c r="J24" s="33" t="s">
        <v>9</v>
      </c>
      <c r="K24" s="33" t="s">
        <v>9</v>
      </c>
      <c r="L24" s="33" t="s">
        <v>9</v>
      </c>
      <c r="M24" s="33" t="s">
        <v>9</v>
      </c>
      <c r="N24" s="33" t="s">
        <v>9</v>
      </c>
      <c r="O24" s="33" t="s">
        <v>9</v>
      </c>
      <c r="P24" s="33" t="s">
        <v>9</v>
      </c>
      <c r="Q24" s="33" t="s">
        <v>9</v>
      </c>
      <c r="R24" s="33" t="s">
        <v>9</v>
      </c>
      <c r="S24" s="34" t="s">
        <v>9</v>
      </c>
      <c r="T24" s="34" t="s">
        <v>9</v>
      </c>
      <c r="U24" s="34" t="s">
        <v>9</v>
      </c>
      <c r="V24" s="34" t="s">
        <v>9</v>
      </c>
      <c r="W24" s="34" t="s">
        <v>9</v>
      </c>
      <c r="X24" s="34" t="s">
        <v>9</v>
      </c>
      <c r="Y24" s="34" t="s">
        <v>9</v>
      </c>
      <c r="Z24" s="34" t="s">
        <v>9</v>
      </c>
      <c r="AA24" s="34" t="s">
        <v>9</v>
      </c>
    </row>
    <row r="25" spans="1:27" x14ac:dyDescent="0.15">
      <c r="A25" s="172" t="s">
        <v>21</v>
      </c>
      <c r="B25" s="173"/>
      <c r="C25" s="40"/>
      <c r="D25" s="40"/>
      <c r="E25" s="28">
        <v>1</v>
      </c>
      <c r="F25">
        <v>22</v>
      </c>
      <c r="G25" s="78">
        <f t="shared" ref="G25:G56" si="4">$F25/$F$89*100</f>
        <v>3.1073446327683616</v>
      </c>
      <c r="H25" s="111">
        <v>2.2592152199762188</v>
      </c>
      <c r="I25" s="111">
        <v>0.69444444444444442</v>
      </c>
      <c r="J25" s="78">
        <v>2.8947368421052633</v>
      </c>
      <c r="K25" s="78"/>
      <c r="L25" s="78"/>
      <c r="M25" s="51"/>
      <c r="N25" s="51"/>
      <c r="O25" s="51"/>
      <c r="P25" s="79"/>
      <c r="Q25" s="79"/>
      <c r="R25" s="79"/>
      <c r="S25" s="80"/>
      <c r="T25" s="80"/>
      <c r="U25" s="80"/>
      <c r="V25" s="80"/>
      <c r="W25" s="80"/>
      <c r="X25" s="80"/>
      <c r="Y25" s="80"/>
      <c r="Z25" s="80"/>
      <c r="AA25" s="80"/>
    </row>
    <row r="26" spans="1:27" x14ac:dyDescent="0.15">
      <c r="A26" s="81"/>
      <c r="B26" s="82"/>
      <c r="C26" s="47"/>
      <c r="D26" s="47"/>
      <c r="E26" s="48">
        <v>2</v>
      </c>
      <c r="F26">
        <v>41</v>
      </c>
      <c r="G26" s="83">
        <f t="shared" si="4"/>
        <v>5.7909604519774014</v>
      </c>
      <c r="H26" s="112">
        <v>3.329369797859691</v>
      </c>
      <c r="I26" s="112">
        <v>3.4722222222222223</v>
      </c>
      <c r="J26" s="83">
        <v>3.2894736842105261</v>
      </c>
      <c r="K26" s="83"/>
      <c r="L26" s="83"/>
      <c r="M26" s="49"/>
      <c r="N26" s="49"/>
      <c r="O26" s="49"/>
      <c r="P26" s="50"/>
      <c r="Q26" s="50"/>
      <c r="R26" s="50"/>
      <c r="S26" s="66"/>
      <c r="T26" s="66"/>
      <c r="U26" s="66"/>
      <c r="V26" s="66"/>
      <c r="W26" s="66"/>
      <c r="X26" s="66"/>
      <c r="Y26" s="66"/>
      <c r="Z26" s="66"/>
      <c r="AA26" s="66"/>
    </row>
    <row r="27" spans="1:27" x14ac:dyDescent="0.15">
      <c r="A27" s="81"/>
      <c r="B27" s="82"/>
      <c r="C27" s="47"/>
      <c r="D27" s="47"/>
      <c r="E27" s="48">
        <v>3</v>
      </c>
      <c r="F27">
        <v>25</v>
      </c>
      <c r="G27" s="83">
        <f t="shared" si="4"/>
        <v>3.5310734463276838</v>
      </c>
      <c r="H27" s="112">
        <v>4.2806183115338881</v>
      </c>
      <c r="I27" s="112">
        <v>3.8888888888888888</v>
      </c>
      <c r="J27" s="83">
        <v>4.6052631578947363</v>
      </c>
      <c r="K27" s="83"/>
      <c r="L27" s="83"/>
      <c r="M27" s="49"/>
      <c r="N27" s="49"/>
      <c r="O27" s="49"/>
      <c r="P27" s="50"/>
      <c r="Q27" s="50"/>
      <c r="R27" s="50"/>
      <c r="S27" s="66"/>
      <c r="T27" s="66"/>
      <c r="U27" s="66"/>
      <c r="V27" s="66"/>
      <c r="W27" s="66"/>
      <c r="X27" s="66"/>
      <c r="Y27" s="66"/>
      <c r="Z27" s="66"/>
      <c r="AA27" s="66"/>
    </row>
    <row r="28" spans="1:27" x14ac:dyDescent="0.15">
      <c r="A28" s="84"/>
      <c r="B28" s="85"/>
      <c r="C28" s="41"/>
      <c r="D28" s="41"/>
      <c r="E28" s="56" t="s">
        <v>4</v>
      </c>
      <c r="F28" s="136">
        <f>SUM(F25:F27)</f>
        <v>88</v>
      </c>
      <c r="G28" s="137">
        <f t="shared" si="4"/>
        <v>12.429378531073446</v>
      </c>
      <c r="H28" s="113">
        <v>9.8692033293697978</v>
      </c>
      <c r="I28" s="113">
        <v>8.0555555555555554</v>
      </c>
      <c r="J28" s="86">
        <v>10.789473684210527</v>
      </c>
      <c r="K28" s="86">
        <v>8.133971291866029</v>
      </c>
      <c r="L28" s="86">
        <v>11.891891891891893</v>
      </c>
      <c r="M28" s="46">
        <v>5.9</v>
      </c>
      <c r="N28" s="46">
        <v>6.2</v>
      </c>
      <c r="O28" s="46">
        <v>7.8</v>
      </c>
      <c r="P28" s="87">
        <v>9.3000000000000007</v>
      </c>
      <c r="Q28" s="87">
        <v>7.4</v>
      </c>
      <c r="R28" s="87">
        <v>7.8</v>
      </c>
      <c r="S28" s="88">
        <v>5.2</v>
      </c>
      <c r="T28" s="88">
        <v>5.9</v>
      </c>
      <c r="U28" s="88">
        <v>7.4</v>
      </c>
      <c r="V28" s="88">
        <v>7</v>
      </c>
      <c r="W28" s="88">
        <v>8.8000000000000007</v>
      </c>
      <c r="X28" s="88">
        <v>7.5</v>
      </c>
      <c r="Y28" s="88">
        <v>4</v>
      </c>
      <c r="Z28" s="88">
        <v>7.8</v>
      </c>
      <c r="AA28" s="88">
        <v>9.4</v>
      </c>
    </row>
    <row r="29" spans="1:27" x14ac:dyDescent="0.15">
      <c r="A29" s="89" t="s">
        <v>22</v>
      </c>
      <c r="B29" s="40"/>
      <c r="C29" s="40"/>
      <c r="D29" s="40"/>
      <c r="E29" s="28">
        <v>1</v>
      </c>
      <c r="F29">
        <v>9</v>
      </c>
      <c r="G29" s="78">
        <f t="shared" si="4"/>
        <v>1.2711864406779663</v>
      </c>
      <c r="H29" s="111">
        <v>0.47562425683709864</v>
      </c>
      <c r="I29" s="111">
        <v>0.83333333333333337</v>
      </c>
      <c r="J29" s="78">
        <v>0.39473684210526316</v>
      </c>
      <c r="K29" s="78"/>
      <c r="L29" s="78"/>
      <c r="M29" s="51"/>
      <c r="N29" s="51"/>
      <c r="O29" s="51"/>
      <c r="P29" s="79"/>
      <c r="Q29" s="79"/>
      <c r="R29" s="79"/>
      <c r="S29" s="80"/>
      <c r="T29" s="80"/>
      <c r="U29" s="80"/>
      <c r="V29" s="80"/>
      <c r="W29" s="80"/>
      <c r="X29" s="80"/>
      <c r="Y29" s="80"/>
      <c r="Z29" s="80"/>
      <c r="AA29" s="80"/>
    </row>
    <row r="30" spans="1:27" x14ac:dyDescent="0.15">
      <c r="A30" s="81"/>
      <c r="B30" s="82"/>
      <c r="C30" s="47"/>
      <c r="D30" s="47"/>
      <c r="E30" s="48">
        <v>2</v>
      </c>
      <c r="F30">
        <v>13</v>
      </c>
      <c r="G30" s="83">
        <f t="shared" si="4"/>
        <v>1.8361581920903955</v>
      </c>
      <c r="H30" s="112">
        <v>2.0214030915576697</v>
      </c>
      <c r="I30" s="112">
        <v>2.083333333333333</v>
      </c>
      <c r="J30" s="83">
        <v>3.2894736842105261</v>
      </c>
      <c r="K30" s="83"/>
      <c r="L30" s="83"/>
      <c r="M30" s="49"/>
      <c r="N30" s="49"/>
      <c r="O30" s="49"/>
      <c r="P30" s="50"/>
      <c r="Q30" s="50"/>
      <c r="R30" s="50"/>
      <c r="S30" s="66"/>
      <c r="T30" s="66"/>
      <c r="U30" s="66"/>
      <c r="V30" s="66"/>
      <c r="W30" s="66"/>
      <c r="X30" s="66"/>
      <c r="Y30" s="66"/>
      <c r="Z30" s="66"/>
      <c r="AA30" s="66"/>
    </row>
    <row r="31" spans="1:27" x14ac:dyDescent="0.15">
      <c r="A31" s="81"/>
      <c r="B31" s="82"/>
      <c r="C31" s="47"/>
      <c r="D31" s="47"/>
      <c r="E31" s="48">
        <v>3</v>
      </c>
      <c r="F31">
        <v>17</v>
      </c>
      <c r="G31" s="83">
        <f t="shared" si="4"/>
        <v>2.4011299435028248</v>
      </c>
      <c r="H31" s="112">
        <v>2.3781212841854935</v>
      </c>
      <c r="I31" s="112">
        <v>1.5277777777777777</v>
      </c>
      <c r="J31" s="83">
        <v>1.4473684210526316</v>
      </c>
      <c r="K31" s="83"/>
      <c r="L31" s="83"/>
      <c r="M31" s="49"/>
      <c r="N31" s="49"/>
      <c r="O31" s="49"/>
      <c r="P31" s="50"/>
      <c r="Q31" s="50"/>
      <c r="R31" s="50"/>
      <c r="S31" s="66"/>
      <c r="T31" s="66"/>
      <c r="U31" s="66"/>
      <c r="V31" s="66"/>
      <c r="W31" s="66"/>
      <c r="X31" s="66"/>
      <c r="Y31" s="66"/>
      <c r="Z31" s="66"/>
      <c r="AA31" s="66"/>
    </row>
    <row r="32" spans="1:27" x14ac:dyDescent="0.15">
      <c r="A32" s="84"/>
      <c r="B32" s="85"/>
      <c r="C32" s="41"/>
      <c r="D32" s="41"/>
      <c r="E32" s="56" t="s">
        <v>4</v>
      </c>
      <c r="F32" s="136">
        <f>SUM(F29:F31)</f>
        <v>39</v>
      </c>
      <c r="G32" s="137">
        <f t="shared" si="4"/>
        <v>5.508474576271186</v>
      </c>
      <c r="H32" s="113">
        <v>4.8751486325802613</v>
      </c>
      <c r="I32" s="113">
        <v>4.4444444444444446</v>
      </c>
      <c r="J32" s="86">
        <v>5.1315789473684212</v>
      </c>
      <c r="K32" s="86">
        <v>3.3492822966507179</v>
      </c>
      <c r="L32" s="86">
        <v>4.3243243243243246</v>
      </c>
      <c r="M32" s="46">
        <v>2.8</v>
      </c>
      <c r="N32" s="46">
        <v>2.8</v>
      </c>
      <c r="O32" s="46">
        <v>4.5999999999999996</v>
      </c>
      <c r="P32" s="87">
        <v>2.1</v>
      </c>
      <c r="Q32" s="87">
        <v>3.2</v>
      </c>
      <c r="R32" s="87">
        <v>4.5999999999999996</v>
      </c>
      <c r="S32" s="88">
        <v>2.4</v>
      </c>
      <c r="T32" s="88">
        <v>4</v>
      </c>
      <c r="U32" s="88">
        <v>2.1</v>
      </c>
      <c r="V32" s="88">
        <v>2.2999999999999998</v>
      </c>
      <c r="W32" s="88">
        <v>1.7</v>
      </c>
      <c r="X32" s="88">
        <v>2.8</v>
      </c>
      <c r="Y32" s="88">
        <v>3.7</v>
      </c>
      <c r="Z32" s="88">
        <v>4.3</v>
      </c>
      <c r="AA32" s="88">
        <v>3.3</v>
      </c>
    </row>
    <row r="33" spans="1:27" x14ac:dyDescent="0.15">
      <c r="A33" s="89" t="s">
        <v>23</v>
      </c>
      <c r="B33" s="40"/>
      <c r="C33" s="40"/>
      <c r="D33" s="40"/>
      <c r="E33" s="28">
        <v>1</v>
      </c>
      <c r="F33">
        <v>118</v>
      </c>
      <c r="G33" s="78">
        <f t="shared" si="4"/>
        <v>16.666666666666664</v>
      </c>
      <c r="H33" s="111">
        <v>16.765755053507728</v>
      </c>
      <c r="I33" s="111">
        <v>17.222222222222221</v>
      </c>
      <c r="J33" s="78">
        <v>18.289473684210527</v>
      </c>
      <c r="K33" s="78"/>
      <c r="L33" s="78"/>
      <c r="M33" s="51"/>
      <c r="N33" s="51"/>
      <c r="O33" s="51"/>
      <c r="P33" s="79"/>
      <c r="Q33" s="79"/>
      <c r="R33" s="79"/>
      <c r="S33" s="80"/>
      <c r="T33" s="80"/>
      <c r="U33" s="80"/>
      <c r="V33" s="80"/>
      <c r="W33" s="80"/>
      <c r="X33" s="80"/>
      <c r="Y33" s="80"/>
      <c r="Z33" s="80"/>
      <c r="AA33" s="80"/>
    </row>
    <row r="34" spans="1:27" x14ac:dyDescent="0.15">
      <c r="A34" s="81"/>
      <c r="B34" s="82"/>
      <c r="C34" s="47"/>
      <c r="D34" s="47"/>
      <c r="E34" s="48">
        <v>2</v>
      </c>
      <c r="F34">
        <v>32</v>
      </c>
      <c r="G34" s="83">
        <f t="shared" si="4"/>
        <v>4.5197740112994351</v>
      </c>
      <c r="H34" s="112">
        <v>6.3020214030915582</v>
      </c>
      <c r="I34" s="112">
        <v>4.3055555555555554</v>
      </c>
      <c r="J34" s="83">
        <v>3.5526315789473681</v>
      </c>
      <c r="K34" s="83"/>
      <c r="L34" s="83"/>
      <c r="M34" s="49"/>
      <c r="N34" s="49"/>
      <c r="O34" s="49"/>
      <c r="P34" s="50"/>
      <c r="Q34" s="50"/>
      <c r="R34" s="50"/>
      <c r="S34" s="66"/>
      <c r="T34" s="66"/>
      <c r="U34" s="66"/>
      <c r="V34" s="66"/>
      <c r="W34" s="66"/>
      <c r="X34" s="66"/>
      <c r="Y34" s="66"/>
      <c r="Z34" s="66"/>
      <c r="AA34" s="66"/>
    </row>
    <row r="35" spans="1:27" x14ac:dyDescent="0.15">
      <c r="A35" s="81"/>
      <c r="B35" s="82"/>
      <c r="C35" s="47"/>
      <c r="D35" s="47"/>
      <c r="E35" s="48">
        <v>3</v>
      </c>
      <c r="F35">
        <v>12</v>
      </c>
      <c r="G35" s="83">
        <f t="shared" si="4"/>
        <v>1.6949152542372881</v>
      </c>
      <c r="H35" s="112">
        <v>2.2592152199762188</v>
      </c>
      <c r="I35" s="112">
        <v>2.7777777777777777</v>
      </c>
      <c r="J35" s="83">
        <v>1.9736842105263157</v>
      </c>
      <c r="K35" s="83"/>
      <c r="L35" s="83"/>
      <c r="M35" s="49"/>
      <c r="N35" s="49"/>
      <c r="O35" s="49"/>
      <c r="P35" s="50"/>
      <c r="Q35" s="50"/>
      <c r="R35" s="50"/>
      <c r="S35" s="66"/>
      <c r="T35" s="66"/>
      <c r="U35" s="66"/>
      <c r="V35" s="66"/>
      <c r="W35" s="66"/>
      <c r="X35" s="66"/>
      <c r="Y35" s="66"/>
      <c r="Z35" s="66"/>
      <c r="AA35" s="66"/>
    </row>
    <row r="36" spans="1:27" x14ac:dyDescent="0.15">
      <c r="A36" s="84"/>
      <c r="B36" s="85"/>
      <c r="C36" s="41"/>
      <c r="D36" s="41"/>
      <c r="E36" s="56" t="s">
        <v>4</v>
      </c>
      <c r="F36" s="136">
        <f>SUM(F33:F35)</f>
        <v>162</v>
      </c>
      <c r="G36" s="137">
        <f t="shared" si="4"/>
        <v>22.881355932203391</v>
      </c>
      <c r="H36" s="113">
        <v>25.326991676575506</v>
      </c>
      <c r="I36" s="113">
        <v>24.305555555555554</v>
      </c>
      <c r="J36" s="86">
        <v>23.815789473684209</v>
      </c>
      <c r="K36" s="86">
        <v>27.591706539074963</v>
      </c>
      <c r="L36" s="86">
        <v>3.2432432432432434</v>
      </c>
      <c r="M36" s="46">
        <v>42.5</v>
      </c>
      <c r="N36" s="46">
        <v>36.1</v>
      </c>
      <c r="O36" s="46">
        <v>44.1</v>
      </c>
      <c r="P36" s="87">
        <v>40.1</v>
      </c>
      <c r="Q36" s="87">
        <v>36.9</v>
      </c>
      <c r="R36" s="87">
        <v>38.6</v>
      </c>
      <c r="S36" s="88">
        <v>47.4</v>
      </c>
      <c r="T36" s="88">
        <v>43.1</v>
      </c>
      <c r="U36" s="88">
        <v>34.5</v>
      </c>
      <c r="V36" s="88">
        <v>40.1</v>
      </c>
      <c r="W36" s="88">
        <v>35.700000000000003</v>
      </c>
      <c r="X36" s="88">
        <v>40.299999999999997</v>
      </c>
      <c r="Y36" s="88">
        <v>35.6</v>
      </c>
      <c r="Z36" s="88">
        <v>37.6</v>
      </c>
      <c r="AA36" s="88">
        <v>33.4</v>
      </c>
    </row>
    <row r="37" spans="1:27" x14ac:dyDescent="0.15">
      <c r="A37" s="89" t="s">
        <v>24</v>
      </c>
      <c r="B37" s="40"/>
      <c r="C37" s="40"/>
      <c r="D37" s="40"/>
      <c r="E37" s="28">
        <v>1</v>
      </c>
      <c r="F37">
        <v>12</v>
      </c>
      <c r="G37" s="78">
        <f t="shared" si="4"/>
        <v>1.6949152542372881</v>
      </c>
      <c r="H37" s="111">
        <v>2.853745541022592</v>
      </c>
      <c r="I37" s="111">
        <v>2.2222222222222223</v>
      </c>
      <c r="J37" s="78">
        <v>2.1052631578947367</v>
      </c>
      <c r="K37" s="78"/>
      <c r="L37" s="78"/>
      <c r="M37" s="51"/>
      <c r="N37" s="51"/>
      <c r="O37" s="51"/>
      <c r="P37" s="79"/>
      <c r="Q37" s="79"/>
      <c r="R37" s="79"/>
      <c r="S37" s="80"/>
      <c r="T37" s="80"/>
      <c r="U37" s="80"/>
      <c r="V37" s="80"/>
      <c r="W37" s="80"/>
      <c r="X37" s="80"/>
      <c r="Y37" s="80"/>
      <c r="Z37" s="80"/>
      <c r="AA37" s="80"/>
    </row>
    <row r="38" spans="1:27" x14ac:dyDescent="0.15">
      <c r="A38" s="81"/>
      <c r="B38" s="82"/>
      <c r="C38" s="47"/>
      <c r="D38" s="47"/>
      <c r="E38" s="48">
        <v>2</v>
      </c>
      <c r="F38">
        <v>12</v>
      </c>
      <c r="G38" s="83">
        <f t="shared" si="4"/>
        <v>1.6949152542372881</v>
      </c>
      <c r="H38" s="112">
        <v>2.7348394768133173</v>
      </c>
      <c r="I38" s="112">
        <v>2.3611111111111112</v>
      </c>
      <c r="J38" s="83">
        <v>3.0263157894736841</v>
      </c>
      <c r="K38" s="83"/>
      <c r="L38" s="83"/>
      <c r="M38" s="49"/>
      <c r="N38" s="49"/>
      <c r="O38" s="49"/>
      <c r="P38" s="50"/>
      <c r="Q38" s="50"/>
      <c r="R38" s="50"/>
      <c r="S38" s="66"/>
      <c r="T38" s="66"/>
      <c r="U38" s="66"/>
      <c r="V38" s="66"/>
      <c r="W38" s="66"/>
      <c r="X38" s="66"/>
      <c r="Y38" s="66"/>
      <c r="Z38" s="66"/>
      <c r="AA38" s="66"/>
    </row>
    <row r="39" spans="1:27" x14ac:dyDescent="0.15">
      <c r="A39" s="81"/>
      <c r="B39" s="82"/>
      <c r="C39" s="47"/>
      <c r="D39" s="47"/>
      <c r="E39" s="48">
        <v>3</v>
      </c>
      <c r="F39">
        <v>22</v>
      </c>
      <c r="G39" s="83">
        <f t="shared" si="4"/>
        <v>3.1073446327683616</v>
      </c>
      <c r="H39" s="112">
        <v>1.78359096313912</v>
      </c>
      <c r="I39" s="112">
        <v>2.2222222222222223</v>
      </c>
      <c r="J39" s="83">
        <v>1.9736842105263157</v>
      </c>
      <c r="K39" s="83"/>
      <c r="L39" s="83"/>
      <c r="M39" s="49"/>
      <c r="N39" s="49"/>
      <c r="O39" s="49"/>
      <c r="P39" s="50"/>
      <c r="Q39" s="50"/>
      <c r="R39" s="50"/>
      <c r="S39" s="66"/>
      <c r="T39" s="66"/>
      <c r="U39" s="66"/>
      <c r="V39" s="66"/>
      <c r="W39" s="66"/>
      <c r="X39" s="66"/>
      <c r="Y39" s="66"/>
      <c r="Z39" s="66"/>
      <c r="AA39" s="66"/>
    </row>
    <row r="40" spans="1:27" x14ac:dyDescent="0.15">
      <c r="A40" s="84"/>
      <c r="B40" s="85"/>
      <c r="C40" s="41"/>
      <c r="D40" s="41"/>
      <c r="E40" s="56" t="s">
        <v>4</v>
      </c>
      <c r="F40" s="136">
        <f>SUM(F37:F39)</f>
        <v>46</v>
      </c>
      <c r="G40" s="137">
        <f t="shared" si="4"/>
        <v>6.4971751412429377</v>
      </c>
      <c r="H40" s="113">
        <v>7.3721759809750296</v>
      </c>
      <c r="I40" s="113">
        <v>6.8055555555555554</v>
      </c>
      <c r="J40" s="86">
        <v>7.1052631578947363</v>
      </c>
      <c r="K40" s="86">
        <v>7.9744816586921852</v>
      </c>
      <c r="L40" s="86">
        <v>14.054054054054054</v>
      </c>
      <c r="M40" s="46">
        <v>8.6</v>
      </c>
      <c r="N40" s="46">
        <v>9</v>
      </c>
      <c r="O40" s="46">
        <v>8.6</v>
      </c>
      <c r="P40" s="87">
        <v>7.8</v>
      </c>
      <c r="Q40" s="87">
        <v>7.4</v>
      </c>
      <c r="R40" s="87">
        <v>11.2</v>
      </c>
      <c r="S40" s="88">
        <v>10.1</v>
      </c>
      <c r="T40" s="88">
        <v>6.2</v>
      </c>
      <c r="U40" s="88">
        <v>9.6999999999999993</v>
      </c>
      <c r="V40" s="88">
        <v>8.5</v>
      </c>
      <c r="W40" s="88">
        <v>10.8</v>
      </c>
      <c r="X40" s="88">
        <v>7.9</v>
      </c>
      <c r="Y40" s="88">
        <v>6.4</v>
      </c>
      <c r="Z40" s="88">
        <v>6.1</v>
      </c>
      <c r="AA40" s="88">
        <v>7.6</v>
      </c>
    </row>
    <row r="41" spans="1:27" x14ac:dyDescent="0.15">
      <c r="A41" s="172" t="s">
        <v>25</v>
      </c>
      <c r="B41" s="173"/>
      <c r="C41" s="40"/>
      <c r="D41" s="40"/>
      <c r="E41" s="28">
        <v>1</v>
      </c>
      <c r="F41">
        <v>24</v>
      </c>
      <c r="G41" s="78">
        <f t="shared" si="4"/>
        <v>3.3898305084745761</v>
      </c>
      <c r="H41" s="111">
        <v>3.56718192627824</v>
      </c>
      <c r="I41" s="111">
        <v>3.0555555555555554</v>
      </c>
      <c r="J41" s="78">
        <v>2.3684210526315792</v>
      </c>
      <c r="K41" s="78"/>
      <c r="L41" s="78"/>
      <c r="M41" s="51"/>
      <c r="N41" s="51"/>
      <c r="O41" s="51"/>
      <c r="P41" s="79"/>
      <c r="Q41" s="79"/>
      <c r="R41" s="79"/>
      <c r="S41" s="80"/>
      <c r="T41" s="80"/>
      <c r="U41" s="80"/>
      <c r="V41" s="80"/>
      <c r="W41" s="80"/>
      <c r="X41" s="80"/>
      <c r="Y41" s="80"/>
      <c r="Z41" s="80"/>
      <c r="AA41" s="80"/>
    </row>
    <row r="42" spans="1:27" x14ac:dyDescent="0.15">
      <c r="A42" s="81"/>
      <c r="B42" s="82"/>
      <c r="C42" s="47"/>
      <c r="D42" s="47"/>
      <c r="E42" s="48">
        <v>2</v>
      </c>
      <c r="F42">
        <v>24</v>
      </c>
      <c r="G42" s="83">
        <f t="shared" si="4"/>
        <v>3.3898305084745761</v>
      </c>
      <c r="H42" s="112">
        <v>3.8049940546967891</v>
      </c>
      <c r="I42" s="112">
        <v>4.583333333333333</v>
      </c>
      <c r="J42" s="83">
        <v>2.8947368421052633</v>
      </c>
      <c r="K42" s="83"/>
      <c r="L42" s="83"/>
      <c r="M42" s="49"/>
      <c r="N42" s="49"/>
      <c r="O42" s="49"/>
      <c r="P42" s="50"/>
      <c r="Q42" s="50"/>
      <c r="R42" s="50"/>
      <c r="S42" s="66"/>
      <c r="T42" s="66"/>
      <c r="U42" s="66"/>
      <c r="V42" s="66"/>
      <c r="W42" s="66"/>
      <c r="X42" s="66"/>
      <c r="Y42" s="66"/>
      <c r="Z42" s="66"/>
      <c r="AA42" s="66"/>
    </row>
    <row r="43" spans="1:27" x14ac:dyDescent="0.15">
      <c r="A43" s="81"/>
      <c r="B43" s="82"/>
      <c r="C43" s="47"/>
      <c r="D43" s="47"/>
      <c r="E43" s="48">
        <v>3</v>
      </c>
      <c r="F43">
        <v>19</v>
      </c>
      <c r="G43" s="83">
        <f t="shared" si="4"/>
        <v>2.6836158192090394</v>
      </c>
      <c r="H43" s="112">
        <v>3.0915576694411415</v>
      </c>
      <c r="I43" s="112">
        <v>2.7777777777777777</v>
      </c>
      <c r="J43" s="83">
        <v>2.763157894736842</v>
      </c>
      <c r="K43" s="83"/>
      <c r="L43" s="83"/>
      <c r="M43" s="49"/>
      <c r="N43" s="49"/>
      <c r="O43" s="49"/>
      <c r="P43" s="50"/>
      <c r="Q43" s="50"/>
      <c r="R43" s="50"/>
      <c r="S43" s="66"/>
      <c r="T43" s="66"/>
      <c r="U43" s="66"/>
      <c r="V43" s="66"/>
      <c r="W43" s="66"/>
      <c r="X43" s="66"/>
      <c r="Y43" s="66"/>
      <c r="Z43" s="66"/>
      <c r="AA43" s="66"/>
    </row>
    <row r="44" spans="1:27" x14ac:dyDescent="0.15">
      <c r="A44" s="84"/>
      <c r="B44" s="85"/>
      <c r="C44" s="41"/>
      <c r="D44" s="41"/>
      <c r="E44" s="56" t="s">
        <v>4</v>
      </c>
      <c r="F44" s="136">
        <f>SUM(F41:F43)</f>
        <v>67</v>
      </c>
      <c r="G44" s="137">
        <f t="shared" si="4"/>
        <v>9.463276836158192</v>
      </c>
      <c r="H44" s="113">
        <v>10.46373365041617</v>
      </c>
      <c r="I44" s="113">
        <v>10.416666666666668</v>
      </c>
      <c r="J44" s="86">
        <v>8.026315789473685</v>
      </c>
      <c r="K44" s="86">
        <v>14.035087719298245</v>
      </c>
      <c r="L44" s="86">
        <v>20</v>
      </c>
      <c r="M44" s="46">
        <v>13</v>
      </c>
      <c r="N44" s="46">
        <v>13.4</v>
      </c>
      <c r="O44" s="46">
        <v>12.6</v>
      </c>
      <c r="P44" s="87">
        <v>12.4</v>
      </c>
      <c r="Q44" s="87">
        <v>16.3</v>
      </c>
      <c r="R44" s="87">
        <v>12.4</v>
      </c>
      <c r="S44" s="88">
        <v>17.100000000000001</v>
      </c>
      <c r="T44" s="88">
        <v>13.6</v>
      </c>
      <c r="U44" s="88">
        <v>14.5</v>
      </c>
      <c r="V44" s="88">
        <v>14.6</v>
      </c>
      <c r="W44" s="88">
        <v>14.8</v>
      </c>
      <c r="X44" s="88">
        <v>13.8</v>
      </c>
      <c r="Y44" s="88">
        <v>15.4</v>
      </c>
      <c r="Z44" s="88">
        <v>14.4</v>
      </c>
      <c r="AA44" s="88">
        <v>13.1</v>
      </c>
    </row>
    <row r="45" spans="1:27" x14ac:dyDescent="0.15">
      <c r="A45" s="89" t="s">
        <v>26</v>
      </c>
      <c r="B45" s="40"/>
      <c r="C45" s="40"/>
      <c r="D45" s="40"/>
      <c r="E45" s="28">
        <v>1</v>
      </c>
      <c r="F45">
        <v>9</v>
      </c>
      <c r="G45" s="78">
        <f t="shared" si="4"/>
        <v>1.2711864406779663</v>
      </c>
      <c r="H45" s="111">
        <v>1.070154577883472</v>
      </c>
      <c r="I45" s="111">
        <v>0.55555555555555558</v>
      </c>
      <c r="J45" s="78">
        <v>1.0526315789473684</v>
      </c>
      <c r="K45" s="78"/>
      <c r="L45" s="78"/>
      <c r="M45" s="51"/>
      <c r="N45" s="51"/>
      <c r="O45" s="51"/>
      <c r="P45" s="79"/>
      <c r="Q45" s="79"/>
      <c r="R45" s="79"/>
      <c r="S45" s="80"/>
      <c r="T45" s="80"/>
      <c r="U45" s="80"/>
      <c r="V45" s="80"/>
      <c r="W45" s="80"/>
      <c r="X45" s="80"/>
      <c r="Y45" s="80"/>
      <c r="Z45" s="80"/>
      <c r="AA45" s="80"/>
    </row>
    <row r="46" spans="1:27" x14ac:dyDescent="0.15">
      <c r="A46" s="81"/>
      <c r="B46" s="82"/>
      <c r="C46" s="47"/>
      <c r="D46" s="47"/>
      <c r="E46" s="48">
        <v>2</v>
      </c>
      <c r="F46">
        <v>28</v>
      </c>
      <c r="G46" s="83">
        <f t="shared" si="4"/>
        <v>3.9548022598870061</v>
      </c>
      <c r="H46" s="112">
        <v>2.853745541022592</v>
      </c>
      <c r="I46" s="112">
        <v>2.2222222222222223</v>
      </c>
      <c r="J46" s="83">
        <v>3.0263157894736841</v>
      </c>
      <c r="K46" s="83"/>
      <c r="L46" s="83"/>
      <c r="M46" s="49"/>
      <c r="N46" s="49"/>
      <c r="O46" s="49"/>
      <c r="P46" s="50"/>
      <c r="Q46" s="50"/>
      <c r="R46" s="50"/>
      <c r="S46" s="66"/>
      <c r="T46" s="66"/>
      <c r="U46" s="66"/>
      <c r="V46" s="66"/>
      <c r="W46" s="66"/>
      <c r="X46" s="66"/>
      <c r="Y46" s="66"/>
      <c r="Z46" s="66"/>
      <c r="AA46" s="66"/>
    </row>
    <row r="47" spans="1:27" x14ac:dyDescent="0.15">
      <c r="A47" s="81"/>
      <c r="B47" s="82"/>
      <c r="C47" s="47"/>
      <c r="D47" s="47"/>
      <c r="E47" s="48">
        <v>3</v>
      </c>
      <c r="F47">
        <v>39</v>
      </c>
      <c r="G47" s="83">
        <f t="shared" si="4"/>
        <v>5.508474576271186</v>
      </c>
      <c r="H47" s="112">
        <v>4.2806183115338881</v>
      </c>
      <c r="I47" s="112">
        <v>3.6111111111111107</v>
      </c>
      <c r="J47" s="83">
        <v>5</v>
      </c>
      <c r="K47" s="83"/>
      <c r="L47" s="83"/>
      <c r="M47" s="49"/>
      <c r="N47" s="49"/>
      <c r="O47" s="49"/>
      <c r="P47" s="50"/>
      <c r="Q47" s="50"/>
      <c r="R47" s="50"/>
      <c r="S47" s="66"/>
      <c r="T47" s="66"/>
      <c r="U47" s="66"/>
      <c r="V47" s="66"/>
      <c r="W47" s="66"/>
      <c r="X47" s="66"/>
      <c r="Y47" s="66"/>
      <c r="Z47" s="66"/>
      <c r="AA47" s="66"/>
    </row>
    <row r="48" spans="1:27" x14ac:dyDescent="0.15">
      <c r="A48" s="84"/>
      <c r="B48" s="85"/>
      <c r="C48" s="41"/>
      <c r="D48" s="41"/>
      <c r="E48" s="56" t="s">
        <v>4</v>
      </c>
      <c r="F48" s="136">
        <f>SUM(F45:F47)</f>
        <v>76</v>
      </c>
      <c r="G48" s="137">
        <f t="shared" si="4"/>
        <v>10.734463276836157</v>
      </c>
      <c r="H48" s="113">
        <v>8.2045184304399523</v>
      </c>
      <c r="I48" s="113">
        <v>6.3888888888888884</v>
      </c>
      <c r="J48" s="86">
        <v>9.0789473684210531</v>
      </c>
      <c r="K48" s="86">
        <v>5.2631578947368416</v>
      </c>
      <c r="L48" s="86">
        <v>6.4864864864864868</v>
      </c>
      <c r="M48" s="46">
        <v>2.8</v>
      </c>
      <c r="N48" s="46">
        <v>4</v>
      </c>
      <c r="O48" s="46">
        <v>2.4</v>
      </c>
      <c r="P48" s="87">
        <v>3.4</v>
      </c>
      <c r="Q48" s="87">
        <v>3.5</v>
      </c>
      <c r="R48" s="87">
        <v>4.5999999999999996</v>
      </c>
      <c r="S48" s="88">
        <v>1.8</v>
      </c>
      <c r="T48" s="88">
        <v>4</v>
      </c>
      <c r="U48" s="88">
        <v>7.7</v>
      </c>
      <c r="V48" s="88">
        <v>5</v>
      </c>
      <c r="W48" s="88">
        <v>6</v>
      </c>
      <c r="X48" s="88">
        <v>5</v>
      </c>
      <c r="Y48" s="88">
        <v>7.4</v>
      </c>
      <c r="Z48" s="88">
        <v>2.5</v>
      </c>
      <c r="AA48" s="88">
        <v>4.3</v>
      </c>
    </row>
    <row r="49" spans="1:27" x14ac:dyDescent="0.15">
      <c r="A49" s="89" t="s">
        <v>155</v>
      </c>
      <c r="B49" s="40"/>
      <c r="C49" s="40"/>
      <c r="D49" s="40"/>
      <c r="E49" s="28">
        <v>1</v>
      </c>
      <c r="F49">
        <v>10</v>
      </c>
      <c r="G49" s="78">
        <f t="shared" si="4"/>
        <v>1.4124293785310735</v>
      </c>
      <c r="H49" s="111">
        <v>1.070154577883472</v>
      </c>
      <c r="I49" s="111">
        <v>0.69444444444444442</v>
      </c>
      <c r="J49" s="78">
        <v>0.92105263157894723</v>
      </c>
      <c r="K49" s="78"/>
      <c r="L49" s="78"/>
      <c r="M49" s="51"/>
      <c r="N49" s="51"/>
      <c r="O49" s="51"/>
      <c r="P49" s="79"/>
      <c r="Q49" s="79"/>
      <c r="R49" s="79"/>
      <c r="S49" s="80"/>
      <c r="T49" s="80"/>
      <c r="U49" s="80"/>
      <c r="V49" s="80"/>
      <c r="W49" s="80"/>
      <c r="X49" s="80"/>
      <c r="Y49" s="80"/>
      <c r="Z49" s="80"/>
      <c r="AA49" s="80"/>
    </row>
    <row r="50" spans="1:27" x14ac:dyDescent="0.15">
      <c r="A50" s="81"/>
      <c r="B50" s="82"/>
      <c r="C50" s="47"/>
      <c r="D50" s="47"/>
      <c r="E50" s="48">
        <v>2</v>
      </c>
      <c r="F50">
        <v>13</v>
      </c>
      <c r="G50" s="83">
        <f t="shared" si="4"/>
        <v>1.8361581920903955</v>
      </c>
      <c r="H50" s="112">
        <v>2.3781212841854935</v>
      </c>
      <c r="I50" s="112">
        <v>1.5277777777777777</v>
      </c>
      <c r="J50" s="83">
        <v>2.236842105263158</v>
      </c>
      <c r="K50" s="83"/>
      <c r="L50" s="83"/>
      <c r="M50" s="49"/>
      <c r="N50" s="49"/>
      <c r="O50" s="49"/>
      <c r="P50" s="50"/>
      <c r="Q50" s="50"/>
      <c r="R50" s="50"/>
      <c r="S50" s="66"/>
      <c r="T50" s="66"/>
      <c r="U50" s="66"/>
      <c r="V50" s="66"/>
      <c r="W50" s="66"/>
      <c r="X50" s="66"/>
      <c r="Y50" s="66"/>
      <c r="Z50" s="66"/>
      <c r="AA50" s="66"/>
    </row>
    <row r="51" spans="1:27" x14ac:dyDescent="0.15">
      <c r="A51" s="81"/>
      <c r="B51" s="82"/>
      <c r="C51" s="47"/>
      <c r="D51" s="47"/>
      <c r="E51" s="48">
        <v>3</v>
      </c>
      <c r="F51">
        <v>21</v>
      </c>
      <c r="G51" s="83">
        <f t="shared" si="4"/>
        <v>2.9661016949152543</v>
      </c>
      <c r="H51" s="112">
        <v>3.56718192627824</v>
      </c>
      <c r="I51" s="112">
        <v>2.9166666666666665</v>
      </c>
      <c r="J51" s="83">
        <v>3.0263157894736841</v>
      </c>
      <c r="K51" s="83"/>
      <c r="L51" s="83"/>
      <c r="M51" s="49"/>
      <c r="N51" s="49"/>
      <c r="O51" s="49"/>
      <c r="P51" s="50"/>
      <c r="Q51" s="50"/>
      <c r="R51" s="50"/>
      <c r="S51" s="66"/>
      <c r="T51" s="66"/>
      <c r="U51" s="66"/>
      <c r="V51" s="66"/>
      <c r="W51" s="66"/>
      <c r="X51" s="66"/>
      <c r="Y51" s="66"/>
      <c r="Z51" s="66"/>
      <c r="AA51" s="66"/>
    </row>
    <row r="52" spans="1:27" x14ac:dyDescent="0.15">
      <c r="A52" s="84"/>
      <c r="B52" s="85"/>
      <c r="C52" s="41"/>
      <c r="D52" s="41"/>
      <c r="E52" s="56" t="s">
        <v>4</v>
      </c>
      <c r="F52" s="136">
        <f>SUM(F49:F51)</f>
        <v>44</v>
      </c>
      <c r="G52" s="137">
        <f t="shared" si="4"/>
        <v>6.2146892655367232</v>
      </c>
      <c r="H52" s="113">
        <v>7.0154577883472058</v>
      </c>
      <c r="I52" s="113">
        <v>5.1388888888888884</v>
      </c>
      <c r="J52" s="86">
        <v>6.1842105263157894</v>
      </c>
      <c r="K52" s="86">
        <v>3.9872408293460926</v>
      </c>
      <c r="L52" s="86">
        <v>2.1621621621621623</v>
      </c>
      <c r="M52" s="46">
        <v>2.2000000000000002</v>
      </c>
      <c r="N52" s="46">
        <v>1.2</v>
      </c>
      <c r="O52" s="46">
        <v>3.2</v>
      </c>
      <c r="P52" s="87">
        <v>3.1</v>
      </c>
      <c r="Q52" s="87">
        <v>0.4</v>
      </c>
      <c r="R52" s="87">
        <v>2</v>
      </c>
      <c r="S52" s="88">
        <v>2.1</v>
      </c>
      <c r="T52" s="88">
        <v>1.4</v>
      </c>
      <c r="U52" s="88"/>
      <c r="V52" s="88"/>
      <c r="W52" s="88"/>
      <c r="X52" s="88"/>
      <c r="Y52" s="88"/>
      <c r="Z52" s="88"/>
      <c r="AA52" s="88"/>
    </row>
    <row r="53" spans="1:27" x14ac:dyDescent="0.15">
      <c r="A53" s="125" t="s">
        <v>154</v>
      </c>
      <c r="B53" s="126"/>
      <c r="C53" s="126"/>
      <c r="D53" s="126"/>
      <c r="E53" s="90">
        <v>1</v>
      </c>
      <c r="F53">
        <v>0</v>
      </c>
      <c r="G53" s="138">
        <f t="shared" si="4"/>
        <v>0</v>
      </c>
      <c r="H53" s="114">
        <v>0</v>
      </c>
      <c r="I53" s="114">
        <v>0.1388888888888889</v>
      </c>
      <c r="J53" s="78">
        <v>0</v>
      </c>
      <c r="K53" s="78"/>
      <c r="L53" s="78"/>
      <c r="M53" s="51"/>
      <c r="N53" s="51"/>
      <c r="O53" s="51"/>
      <c r="P53" s="79"/>
      <c r="Q53" s="79"/>
      <c r="R53" s="79"/>
      <c r="S53" s="80"/>
      <c r="T53" s="80"/>
      <c r="U53" s="80"/>
      <c r="V53" s="80"/>
      <c r="W53" s="80"/>
      <c r="X53" s="80"/>
      <c r="Y53" s="80"/>
      <c r="Z53" s="80"/>
      <c r="AA53" s="80"/>
    </row>
    <row r="54" spans="1:27" x14ac:dyDescent="0.15">
      <c r="A54" s="81"/>
      <c r="B54" s="82"/>
      <c r="C54" s="47"/>
      <c r="D54" s="47"/>
      <c r="E54" s="48">
        <v>2</v>
      </c>
      <c r="F54">
        <v>2</v>
      </c>
      <c r="G54" s="83">
        <f t="shared" si="4"/>
        <v>0.2824858757062147</v>
      </c>
      <c r="H54" s="112">
        <v>0.23781212841854932</v>
      </c>
      <c r="I54" s="112">
        <v>0.27777777777777779</v>
      </c>
      <c r="J54" s="83">
        <v>0.39473684210526316</v>
      </c>
      <c r="K54" s="83"/>
      <c r="L54" s="83"/>
      <c r="M54" s="49"/>
      <c r="N54" s="49"/>
      <c r="O54" s="49"/>
      <c r="P54" s="50"/>
      <c r="Q54" s="50"/>
      <c r="R54" s="50"/>
      <c r="S54" s="66"/>
      <c r="T54" s="66"/>
      <c r="U54" s="66"/>
      <c r="V54" s="66"/>
      <c r="W54" s="66"/>
      <c r="X54" s="66"/>
      <c r="Y54" s="66"/>
      <c r="Z54" s="66"/>
      <c r="AA54" s="66"/>
    </row>
    <row r="55" spans="1:27" x14ac:dyDescent="0.15">
      <c r="A55" s="81"/>
      <c r="B55" s="82"/>
      <c r="C55" s="47"/>
      <c r="D55" s="47"/>
      <c r="E55" s="48">
        <v>3</v>
      </c>
      <c r="F55">
        <v>6</v>
      </c>
      <c r="G55" s="83">
        <f t="shared" si="4"/>
        <v>0.84745762711864403</v>
      </c>
      <c r="H55" s="112">
        <v>0.59453032104637338</v>
      </c>
      <c r="I55" s="112">
        <v>0.27777777777777779</v>
      </c>
      <c r="J55" s="83">
        <v>0.6578947368421052</v>
      </c>
      <c r="K55" s="83"/>
      <c r="L55" s="83"/>
      <c r="M55" s="49"/>
      <c r="N55" s="49"/>
      <c r="O55" s="49"/>
      <c r="P55" s="50"/>
      <c r="Q55" s="50"/>
      <c r="R55" s="50"/>
      <c r="S55" s="66"/>
      <c r="T55" s="66"/>
      <c r="U55" s="66"/>
      <c r="V55" s="66"/>
      <c r="W55" s="66"/>
      <c r="X55" s="66"/>
      <c r="Y55" s="66"/>
      <c r="Z55" s="66"/>
      <c r="AA55" s="66"/>
    </row>
    <row r="56" spans="1:27" x14ac:dyDescent="0.15">
      <c r="A56" s="84"/>
      <c r="B56" s="85"/>
      <c r="C56" s="41"/>
      <c r="D56" s="41"/>
      <c r="E56" s="56" t="s">
        <v>4</v>
      </c>
      <c r="F56" s="136">
        <f>SUM(F53:F55)</f>
        <v>8</v>
      </c>
      <c r="G56" s="137">
        <f t="shared" si="4"/>
        <v>1.1299435028248588</v>
      </c>
      <c r="H56" s="113">
        <v>0.83234244946492275</v>
      </c>
      <c r="I56" s="113">
        <v>0.69444444444444442</v>
      </c>
      <c r="J56" s="86">
        <v>1.0526315789473684</v>
      </c>
      <c r="K56" s="86">
        <v>0.15948963317384371</v>
      </c>
      <c r="L56" s="86">
        <v>0</v>
      </c>
      <c r="M56" s="46">
        <v>0.3</v>
      </c>
      <c r="N56" s="46">
        <v>8.4</v>
      </c>
      <c r="O56" s="46">
        <v>0.3</v>
      </c>
      <c r="P56" s="87">
        <v>0.3</v>
      </c>
      <c r="Q56" s="87">
        <v>0.4</v>
      </c>
      <c r="R56" s="87">
        <v>0</v>
      </c>
      <c r="S56" s="88">
        <v>0.3</v>
      </c>
      <c r="T56" s="88">
        <v>0</v>
      </c>
      <c r="U56" s="88">
        <v>0</v>
      </c>
      <c r="V56" s="88">
        <v>0</v>
      </c>
      <c r="W56" s="88">
        <v>0.3</v>
      </c>
      <c r="X56" s="88">
        <v>0</v>
      </c>
      <c r="Y56" s="88">
        <v>0.5</v>
      </c>
      <c r="Z56" s="88">
        <v>1</v>
      </c>
      <c r="AA56" s="88">
        <v>0.2</v>
      </c>
    </row>
    <row r="57" spans="1:27" x14ac:dyDescent="0.15">
      <c r="A57" s="125" t="s">
        <v>153</v>
      </c>
      <c r="B57" s="126"/>
      <c r="C57" s="126"/>
      <c r="D57" s="40"/>
      <c r="E57" s="28">
        <v>1</v>
      </c>
      <c r="F57">
        <v>1</v>
      </c>
      <c r="G57" s="78">
        <f t="shared" ref="G57:G88" si="5">$F57/$F$89*100</f>
        <v>0.14124293785310735</v>
      </c>
      <c r="H57" s="111">
        <v>0.356718192627824</v>
      </c>
      <c r="I57" s="111">
        <v>0.41666666666666669</v>
      </c>
      <c r="J57" s="78">
        <v>0.26315789473684209</v>
      </c>
      <c r="K57" s="78"/>
      <c r="L57" s="78"/>
      <c r="M57" s="51"/>
      <c r="N57" s="51"/>
      <c r="O57" s="51"/>
      <c r="P57" s="79"/>
      <c r="Q57" s="79"/>
      <c r="R57" s="79"/>
      <c r="S57" s="80"/>
      <c r="T57" s="80"/>
      <c r="U57" s="80"/>
      <c r="V57" s="80"/>
      <c r="W57" s="80"/>
      <c r="X57" s="80"/>
      <c r="Y57" s="80"/>
      <c r="Z57" s="80"/>
      <c r="AA57" s="80"/>
    </row>
    <row r="58" spans="1:27" x14ac:dyDescent="0.15">
      <c r="A58" s="81"/>
      <c r="B58" s="82"/>
      <c r="C58" s="47"/>
      <c r="D58" s="47"/>
      <c r="E58" s="48">
        <v>2</v>
      </c>
      <c r="F58">
        <v>7</v>
      </c>
      <c r="G58" s="83">
        <f t="shared" si="5"/>
        <v>0.98870056497175152</v>
      </c>
      <c r="H58" s="112">
        <v>0.83234244946492275</v>
      </c>
      <c r="I58" s="112">
        <v>1.1111111111111112</v>
      </c>
      <c r="J58" s="83">
        <v>1.1842105263157896</v>
      </c>
      <c r="K58" s="83"/>
      <c r="L58" s="83"/>
      <c r="M58" s="49"/>
      <c r="N58" s="49"/>
      <c r="O58" s="49"/>
      <c r="P58" s="50"/>
      <c r="Q58" s="50"/>
      <c r="R58" s="50"/>
      <c r="S58" s="66"/>
      <c r="T58" s="66"/>
      <c r="U58" s="66"/>
      <c r="V58" s="66"/>
      <c r="W58" s="66"/>
      <c r="X58" s="66"/>
      <c r="Y58" s="66"/>
      <c r="Z58" s="66"/>
      <c r="AA58" s="66"/>
    </row>
    <row r="59" spans="1:27" x14ac:dyDescent="0.15">
      <c r="A59" s="81"/>
      <c r="B59" s="82"/>
      <c r="C59" s="47"/>
      <c r="D59" s="47"/>
      <c r="E59" s="48">
        <v>3</v>
      </c>
      <c r="F59">
        <v>10</v>
      </c>
      <c r="G59" s="83">
        <f t="shared" si="5"/>
        <v>1.4124293785310735</v>
      </c>
      <c r="H59" s="112">
        <v>1.78359096313912</v>
      </c>
      <c r="I59" s="112">
        <v>0.1388888888888889</v>
      </c>
      <c r="J59" s="83">
        <v>1.1842105263157896</v>
      </c>
      <c r="K59" s="83"/>
      <c r="L59" s="83"/>
      <c r="M59" s="49"/>
      <c r="N59" s="49"/>
      <c r="O59" s="49"/>
      <c r="P59" s="50"/>
      <c r="Q59" s="50"/>
      <c r="R59" s="50"/>
      <c r="S59" s="66"/>
      <c r="T59" s="66"/>
      <c r="U59" s="66"/>
      <c r="V59" s="66"/>
      <c r="W59" s="66"/>
      <c r="X59" s="66"/>
      <c r="Y59" s="66"/>
      <c r="Z59" s="66"/>
      <c r="AA59" s="66"/>
    </row>
    <row r="60" spans="1:27" x14ac:dyDescent="0.15">
      <c r="A60" s="84"/>
      <c r="B60" s="85"/>
      <c r="C60" s="41"/>
      <c r="D60" s="41"/>
      <c r="E60" s="56" t="s">
        <v>4</v>
      </c>
      <c r="F60" s="136">
        <f>SUM(F57:F59)</f>
        <v>18</v>
      </c>
      <c r="G60" s="137">
        <f t="shared" si="5"/>
        <v>2.5423728813559325</v>
      </c>
      <c r="H60" s="113">
        <v>2.9726516052318668</v>
      </c>
      <c r="I60" s="113">
        <v>1.6666666666666667</v>
      </c>
      <c r="J60" s="86">
        <v>2.6315789473684208</v>
      </c>
      <c r="K60" s="86">
        <v>1.2759170653907497</v>
      </c>
      <c r="L60" s="86">
        <v>2.7027027027027026</v>
      </c>
      <c r="M60" s="46">
        <v>1.5</v>
      </c>
      <c r="N60" s="46">
        <v>1.2</v>
      </c>
      <c r="O60" s="46">
        <v>0.5</v>
      </c>
      <c r="P60" s="87">
        <v>2.8</v>
      </c>
      <c r="Q60" s="87">
        <v>1.1000000000000001</v>
      </c>
      <c r="R60" s="87">
        <v>0.9</v>
      </c>
      <c r="S60" s="88">
        <v>1.5</v>
      </c>
      <c r="T60" s="88">
        <v>2.2999999999999998</v>
      </c>
      <c r="U60" s="88">
        <v>2.9</v>
      </c>
      <c r="V60" s="88">
        <v>2.1</v>
      </c>
      <c r="W60" s="88">
        <v>3.7</v>
      </c>
      <c r="X60" s="88">
        <v>1.6</v>
      </c>
      <c r="Y60" s="88">
        <v>2.1</v>
      </c>
      <c r="Z60" s="88">
        <v>2.8</v>
      </c>
      <c r="AA60" s="88">
        <v>2.7</v>
      </c>
    </row>
    <row r="61" spans="1:27" x14ac:dyDescent="0.15">
      <c r="A61" s="89" t="s">
        <v>150</v>
      </c>
      <c r="B61" s="40"/>
      <c r="C61" s="40"/>
      <c r="D61" s="40"/>
      <c r="E61" s="28">
        <v>1</v>
      </c>
      <c r="F61">
        <v>7</v>
      </c>
      <c r="G61" s="78">
        <f t="shared" si="5"/>
        <v>0.98870056497175152</v>
      </c>
      <c r="H61" s="111">
        <v>0.59453032104637338</v>
      </c>
      <c r="I61" s="111">
        <v>1.3888888888888888</v>
      </c>
      <c r="J61" s="78">
        <v>0.78947368421052633</v>
      </c>
      <c r="K61" s="78"/>
      <c r="L61" s="78"/>
      <c r="M61" s="51"/>
      <c r="N61" s="51"/>
      <c r="O61" s="51"/>
      <c r="P61" s="79"/>
      <c r="Q61" s="79"/>
      <c r="R61" s="79"/>
      <c r="S61" s="80"/>
      <c r="T61" s="80"/>
      <c r="U61" s="80"/>
      <c r="V61" s="80"/>
      <c r="W61" s="80"/>
      <c r="X61" s="80"/>
      <c r="Y61" s="80"/>
      <c r="Z61" s="80"/>
      <c r="AA61" s="80"/>
    </row>
    <row r="62" spans="1:27" x14ac:dyDescent="0.15">
      <c r="A62" s="81"/>
      <c r="B62" s="82"/>
      <c r="C62" s="47"/>
      <c r="D62" s="47"/>
      <c r="E62" s="48">
        <v>2</v>
      </c>
      <c r="F62">
        <v>16</v>
      </c>
      <c r="G62" s="83">
        <f t="shared" si="5"/>
        <v>2.2598870056497176</v>
      </c>
      <c r="H62" s="112">
        <v>2.7348394768133173</v>
      </c>
      <c r="I62" s="112">
        <v>2.5</v>
      </c>
      <c r="J62" s="83">
        <v>2.1052631578947367</v>
      </c>
      <c r="K62" s="83"/>
      <c r="L62" s="83"/>
      <c r="M62" s="49"/>
      <c r="N62" s="49"/>
      <c r="O62" s="49"/>
      <c r="P62" s="50"/>
      <c r="Q62" s="50"/>
      <c r="R62" s="50"/>
      <c r="S62" s="66"/>
      <c r="T62" s="66"/>
      <c r="U62" s="66"/>
      <c r="V62" s="66"/>
      <c r="W62" s="66"/>
      <c r="X62" s="66"/>
      <c r="Y62" s="66"/>
      <c r="Z62" s="66"/>
      <c r="AA62" s="66"/>
    </row>
    <row r="63" spans="1:27" x14ac:dyDescent="0.15">
      <c r="A63" s="81"/>
      <c r="B63" s="82"/>
      <c r="C63" s="47"/>
      <c r="D63" s="47"/>
      <c r="E63" s="48">
        <v>3</v>
      </c>
      <c r="F63">
        <v>20</v>
      </c>
      <c r="G63" s="83">
        <f t="shared" si="5"/>
        <v>2.8248587570621471</v>
      </c>
      <c r="H63" s="112">
        <v>3.2104637336504163</v>
      </c>
      <c r="I63" s="112">
        <v>3.4722222222222223</v>
      </c>
      <c r="J63" s="83">
        <v>2.3684210526315792</v>
      </c>
      <c r="K63" s="83"/>
      <c r="L63" s="83"/>
      <c r="M63" s="49"/>
      <c r="N63" s="49"/>
      <c r="O63" s="49"/>
      <c r="P63" s="50"/>
      <c r="Q63" s="50"/>
      <c r="R63" s="50"/>
      <c r="S63" s="66"/>
      <c r="T63" s="66"/>
      <c r="U63" s="66"/>
      <c r="V63" s="66"/>
      <c r="W63" s="66"/>
      <c r="X63" s="66"/>
      <c r="Y63" s="66"/>
      <c r="Z63" s="66"/>
      <c r="AA63" s="66"/>
    </row>
    <row r="64" spans="1:27" x14ac:dyDescent="0.15">
      <c r="A64" s="84"/>
      <c r="B64" s="85"/>
      <c r="C64" s="41"/>
      <c r="D64" s="41"/>
      <c r="E64" s="56" t="s">
        <v>4</v>
      </c>
      <c r="F64" s="136">
        <f>SUM(F61:F63)</f>
        <v>43</v>
      </c>
      <c r="G64" s="137">
        <f t="shared" si="5"/>
        <v>6.0734463276836159</v>
      </c>
      <c r="H64" s="113">
        <v>6.5398335315101068</v>
      </c>
      <c r="I64" s="113">
        <v>7.3611111111111116</v>
      </c>
      <c r="J64" s="86">
        <v>5.2631578947368416</v>
      </c>
      <c r="K64" s="86">
        <v>6.2200956937799043</v>
      </c>
      <c r="L64" s="86">
        <v>8.6486486486486491</v>
      </c>
      <c r="M64" s="46">
        <v>7.1</v>
      </c>
      <c r="N64" s="46">
        <v>3.4</v>
      </c>
      <c r="O64" s="46">
        <v>3.5</v>
      </c>
      <c r="P64" s="87">
        <v>5.2</v>
      </c>
      <c r="Q64" s="87">
        <v>6</v>
      </c>
      <c r="R64" s="87">
        <v>4.5999999999999996</v>
      </c>
      <c r="S64" s="88">
        <v>4.3</v>
      </c>
      <c r="T64" s="88">
        <v>6.8</v>
      </c>
      <c r="U64" s="88">
        <v>10.9</v>
      </c>
      <c r="V64" s="88">
        <v>11.1</v>
      </c>
      <c r="W64" s="88">
        <v>10.8</v>
      </c>
      <c r="X64" s="88">
        <v>11.9</v>
      </c>
      <c r="Y64" s="88">
        <v>17.600000000000001</v>
      </c>
      <c r="Z64" s="88">
        <v>14.4</v>
      </c>
      <c r="AA64" s="88">
        <v>18.399999999999999</v>
      </c>
    </row>
    <row r="65" spans="1:27" x14ac:dyDescent="0.15">
      <c r="A65" s="125" t="s">
        <v>200</v>
      </c>
      <c r="B65" s="126"/>
      <c r="C65" s="126"/>
      <c r="D65" s="126"/>
      <c r="E65" s="28">
        <v>1</v>
      </c>
      <c r="F65">
        <v>16</v>
      </c>
      <c r="G65" s="78">
        <f t="shared" si="5"/>
        <v>2.2598870056497176</v>
      </c>
      <c r="H65" s="111">
        <v>1.78359096313912</v>
      </c>
      <c r="I65" s="111">
        <v>1.6666666666666667</v>
      </c>
      <c r="J65" s="78">
        <v>1.8421052631578945</v>
      </c>
      <c r="K65" s="78"/>
      <c r="L65" s="78"/>
      <c r="M65" s="51"/>
      <c r="N65" s="51"/>
      <c r="O65" s="51"/>
      <c r="P65" s="79"/>
      <c r="Q65" s="79"/>
      <c r="R65" s="79"/>
      <c r="S65" s="80"/>
      <c r="T65" s="80"/>
      <c r="U65" s="80"/>
      <c r="V65" s="80"/>
      <c r="W65" s="80"/>
      <c r="X65" s="80"/>
      <c r="Y65" s="80"/>
      <c r="Z65" s="80"/>
      <c r="AA65" s="80"/>
    </row>
    <row r="66" spans="1:27" x14ac:dyDescent="0.15">
      <c r="A66" s="81"/>
      <c r="B66" s="82"/>
      <c r="C66" s="47"/>
      <c r="D66" s="47"/>
      <c r="E66" s="48">
        <v>2</v>
      </c>
      <c r="F66">
        <v>25</v>
      </c>
      <c r="G66" s="83">
        <f t="shared" si="5"/>
        <v>3.5310734463276838</v>
      </c>
      <c r="H66" s="112">
        <v>4.6373365041617118</v>
      </c>
      <c r="I66" s="112">
        <v>5</v>
      </c>
      <c r="J66" s="83">
        <v>5.5263157894736841</v>
      </c>
      <c r="K66" s="83"/>
      <c r="L66" s="83"/>
      <c r="M66" s="49"/>
      <c r="N66" s="49"/>
      <c r="O66" s="49"/>
      <c r="P66" s="50"/>
      <c r="Q66" s="50"/>
      <c r="R66" s="50"/>
      <c r="S66" s="66"/>
      <c r="T66" s="66"/>
      <c r="U66" s="66"/>
      <c r="V66" s="66"/>
      <c r="W66" s="66"/>
      <c r="X66" s="66"/>
      <c r="Y66" s="66"/>
      <c r="Z66" s="66"/>
      <c r="AA66" s="66"/>
    </row>
    <row r="67" spans="1:27" x14ac:dyDescent="0.15">
      <c r="A67" s="81"/>
      <c r="B67" s="82"/>
      <c r="C67" s="47"/>
      <c r="D67" s="47"/>
      <c r="E67" s="48">
        <v>3</v>
      </c>
      <c r="F67">
        <v>26</v>
      </c>
      <c r="G67" s="83">
        <f t="shared" si="5"/>
        <v>3.6723163841807911</v>
      </c>
      <c r="H67" s="112">
        <v>4.0428061831153395</v>
      </c>
      <c r="I67" s="112">
        <v>6.5277777777777786</v>
      </c>
      <c r="J67" s="83">
        <v>4.8684210526315788</v>
      </c>
      <c r="K67" s="83"/>
      <c r="L67" s="83"/>
      <c r="M67" s="49"/>
      <c r="N67" s="49"/>
      <c r="O67" s="49"/>
      <c r="P67" s="50"/>
      <c r="Q67" s="50"/>
      <c r="R67" s="50"/>
      <c r="S67" s="66"/>
      <c r="T67" s="66"/>
      <c r="U67" s="66"/>
      <c r="V67" s="66"/>
      <c r="W67" s="66"/>
      <c r="X67" s="66"/>
      <c r="Y67" s="66"/>
      <c r="Z67" s="66"/>
      <c r="AA67" s="66"/>
    </row>
    <row r="68" spans="1:27" x14ac:dyDescent="0.15">
      <c r="A68" s="84"/>
      <c r="B68" s="85"/>
      <c r="C68" s="41"/>
      <c r="D68" s="41"/>
      <c r="E68" s="56" t="s">
        <v>4</v>
      </c>
      <c r="F68" s="136">
        <f>SUM(F65:F67)</f>
        <v>67</v>
      </c>
      <c r="G68" s="137">
        <f t="shared" si="5"/>
        <v>9.463276836158192</v>
      </c>
      <c r="H68" s="113">
        <v>10.46373365041617</v>
      </c>
      <c r="I68" s="113">
        <v>13.194444444444445</v>
      </c>
      <c r="J68" s="86">
        <v>12.236842105263159</v>
      </c>
      <c r="K68" s="86">
        <v>10.207336523125997</v>
      </c>
      <c r="L68" s="86">
        <v>7.0270270270270272</v>
      </c>
      <c r="M68" s="46">
        <v>4.5999999999999996</v>
      </c>
      <c r="N68" s="46">
        <v>3.7</v>
      </c>
      <c r="O68" s="46">
        <v>4.5999999999999996</v>
      </c>
      <c r="P68" s="87">
        <v>4.9000000000000004</v>
      </c>
      <c r="Q68" s="87">
        <v>5.3</v>
      </c>
      <c r="R68" s="87">
        <v>4.9000000000000004</v>
      </c>
      <c r="S68" s="88">
        <v>3.6</v>
      </c>
      <c r="T68" s="88">
        <v>2.5</v>
      </c>
      <c r="U68" s="88">
        <v>4.4000000000000004</v>
      </c>
      <c r="V68" s="88">
        <v>3.8</v>
      </c>
      <c r="W68" s="88">
        <v>1</v>
      </c>
      <c r="X68" s="88">
        <v>3.8</v>
      </c>
      <c r="Y68" s="88">
        <v>2.7</v>
      </c>
      <c r="Z68" s="88">
        <v>3</v>
      </c>
      <c r="AA68" s="88">
        <v>4.0999999999999996</v>
      </c>
    </row>
    <row r="69" spans="1:27" x14ac:dyDescent="0.15">
      <c r="A69" s="125" t="s">
        <v>171</v>
      </c>
      <c r="B69" s="126"/>
      <c r="C69" s="126"/>
      <c r="D69" s="126"/>
      <c r="E69" s="28">
        <v>1</v>
      </c>
      <c r="F69" s="40">
        <v>0</v>
      </c>
      <c r="G69" s="78">
        <f t="shared" si="5"/>
        <v>0</v>
      </c>
      <c r="H69" s="111">
        <v>0</v>
      </c>
      <c r="I69" s="111">
        <v>1.1111111111111112</v>
      </c>
      <c r="J69" s="78">
        <v>0.26315789473684209</v>
      </c>
      <c r="K69" s="78"/>
      <c r="L69" s="78"/>
      <c r="M69" s="51"/>
      <c r="N69" s="51"/>
      <c r="O69" s="51"/>
      <c r="P69" s="79"/>
      <c r="Q69" s="79"/>
      <c r="R69" s="79"/>
      <c r="S69" s="80"/>
      <c r="T69" s="80"/>
      <c r="U69" s="80"/>
      <c r="V69" s="80"/>
      <c r="W69" s="80"/>
      <c r="X69" s="80"/>
      <c r="Y69" s="80"/>
      <c r="Z69" s="80"/>
      <c r="AA69" s="80"/>
    </row>
    <row r="70" spans="1:27" x14ac:dyDescent="0.15">
      <c r="A70" s="81"/>
      <c r="B70" s="82"/>
      <c r="C70" s="47"/>
      <c r="D70" s="47"/>
      <c r="E70" s="48">
        <v>2</v>
      </c>
      <c r="F70" s="47">
        <v>0</v>
      </c>
      <c r="G70" s="83">
        <f t="shared" si="5"/>
        <v>0</v>
      </c>
      <c r="H70" s="112">
        <v>0</v>
      </c>
      <c r="I70" s="112">
        <v>1.25</v>
      </c>
      <c r="J70" s="83">
        <v>0.92105263157894723</v>
      </c>
      <c r="K70" s="83"/>
      <c r="L70" s="83"/>
      <c r="M70" s="49"/>
      <c r="N70" s="49"/>
      <c r="O70" s="49"/>
      <c r="P70" s="50"/>
      <c r="Q70" s="50"/>
      <c r="R70" s="50"/>
      <c r="S70" s="66"/>
      <c r="T70" s="66"/>
      <c r="U70" s="66"/>
      <c r="V70" s="66"/>
      <c r="W70" s="66"/>
      <c r="X70" s="66"/>
      <c r="Y70" s="66"/>
      <c r="Z70" s="66"/>
      <c r="AA70" s="66"/>
    </row>
    <row r="71" spans="1:27" x14ac:dyDescent="0.15">
      <c r="A71" s="81"/>
      <c r="B71" s="82"/>
      <c r="C71" s="47"/>
      <c r="D71" s="47"/>
      <c r="E71" s="48">
        <v>3</v>
      </c>
      <c r="F71" s="47">
        <v>0</v>
      </c>
      <c r="G71" s="83">
        <f t="shared" si="5"/>
        <v>0</v>
      </c>
      <c r="H71" s="112">
        <v>0</v>
      </c>
      <c r="I71" s="112">
        <v>2.083333333333333</v>
      </c>
      <c r="J71" s="83">
        <v>1.5789473684210527</v>
      </c>
      <c r="K71" s="83"/>
      <c r="L71" s="83"/>
      <c r="M71" s="49"/>
      <c r="N71" s="49"/>
      <c r="O71" s="49"/>
      <c r="P71" s="50"/>
      <c r="Q71" s="50"/>
      <c r="R71" s="50"/>
      <c r="S71" s="66"/>
      <c r="T71" s="66"/>
      <c r="U71" s="66"/>
      <c r="V71" s="66"/>
      <c r="W71" s="66"/>
      <c r="X71" s="66"/>
      <c r="Y71" s="66"/>
      <c r="Z71" s="66"/>
      <c r="AA71" s="66"/>
    </row>
    <row r="72" spans="1:27" x14ac:dyDescent="0.15">
      <c r="A72" s="84"/>
      <c r="B72" s="85"/>
      <c r="C72" s="41"/>
      <c r="D72" s="41"/>
      <c r="E72" s="56" t="s">
        <v>4</v>
      </c>
      <c r="F72" s="136">
        <f>SUM(F69:F71)</f>
        <v>0</v>
      </c>
      <c r="G72" s="137">
        <f t="shared" si="5"/>
        <v>0</v>
      </c>
      <c r="H72" s="113">
        <v>0</v>
      </c>
      <c r="I72" s="113">
        <v>4.4444444444444446</v>
      </c>
      <c r="J72" s="86">
        <v>2.763157894736842</v>
      </c>
      <c r="K72" s="86">
        <v>3.6682615629984054</v>
      </c>
      <c r="L72" s="86">
        <v>4.8648648648648649</v>
      </c>
      <c r="M72" s="46">
        <v>0.9</v>
      </c>
      <c r="N72" s="46">
        <v>1.2</v>
      </c>
      <c r="O72" s="46">
        <v>0.3</v>
      </c>
      <c r="P72" s="87">
        <v>2.1</v>
      </c>
      <c r="Q72" s="87">
        <v>2.1</v>
      </c>
      <c r="R72" s="87"/>
      <c r="S72" s="88"/>
      <c r="T72" s="88"/>
      <c r="U72" s="88"/>
      <c r="V72" s="88"/>
      <c r="W72" s="88"/>
      <c r="X72" s="88"/>
      <c r="Y72" s="88"/>
      <c r="Z72" s="88"/>
      <c r="AA72" s="88"/>
    </row>
    <row r="73" spans="1:27" x14ac:dyDescent="0.15">
      <c r="A73" s="125" t="s">
        <v>151</v>
      </c>
      <c r="B73" s="126"/>
      <c r="C73" s="126"/>
      <c r="D73" s="40"/>
      <c r="E73" s="28">
        <v>1</v>
      </c>
      <c r="F73">
        <v>10</v>
      </c>
      <c r="G73" s="78">
        <f t="shared" si="5"/>
        <v>1.4124293785310735</v>
      </c>
      <c r="H73" s="111">
        <v>1.78359096313912</v>
      </c>
      <c r="I73" s="111">
        <v>3.6111111111111107</v>
      </c>
      <c r="J73" s="78">
        <v>2.236842105263158</v>
      </c>
      <c r="K73" s="78"/>
      <c r="L73" s="78"/>
      <c r="M73" s="51"/>
      <c r="N73" s="51"/>
      <c r="O73" s="51"/>
      <c r="P73" s="79"/>
      <c r="Q73" s="79"/>
      <c r="R73" s="79"/>
      <c r="S73" s="80"/>
      <c r="T73" s="80"/>
      <c r="U73" s="80"/>
      <c r="V73" s="80"/>
      <c r="W73" s="80"/>
      <c r="X73" s="80"/>
      <c r="Y73" s="80"/>
      <c r="Z73" s="80"/>
      <c r="AA73" s="80"/>
    </row>
    <row r="74" spans="1:27" x14ac:dyDescent="0.15">
      <c r="A74" s="81"/>
      <c r="B74" s="82"/>
      <c r="C74" s="47"/>
      <c r="D74" s="47"/>
      <c r="E74" s="48">
        <v>2</v>
      </c>
      <c r="F74">
        <v>13</v>
      </c>
      <c r="G74" s="83">
        <f t="shared" si="5"/>
        <v>1.8361581920903955</v>
      </c>
      <c r="H74" s="112">
        <v>1.3079667063020213</v>
      </c>
      <c r="I74" s="112">
        <v>2.083333333333333</v>
      </c>
      <c r="J74" s="83">
        <v>1.9736842105263157</v>
      </c>
      <c r="K74" s="83"/>
      <c r="L74" s="83"/>
      <c r="M74" s="49"/>
      <c r="N74" s="49"/>
      <c r="O74" s="49"/>
      <c r="P74" s="50"/>
      <c r="Q74" s="50"/>
      <c r="R74" s="50"/>
      <c r="S74" s="66"/>
      <c r="T74" s="66"/>
      <c r="U74" s="66"/>
      <c r="V74" s="66"/>
      <c r="W74" s="66"/>
      <c r="X74" s="66"/>
      <c r="Y74" s="66"/>
      <c r="Z74" s="66"/>
      <c r="AA74" s="66"/>
    </row>
    <row r="75" spans="1:27" x14ac:dyDescent="0.15">
      <c r="A75" s="81"/>
      <c r="B75" s="82"/>
      <c r="C75" s="47"/>
      <c r="D75" s="47"/>
      <c r="E75" s="48">
        <v>3</v>
      </c>
      <c r="F75">
        <v>6</v>
      </c>
      <c r="G75" s="83">
        <f t="shared" si="5"/>
        <v>0.84745762711864403</v>
      </c>
      <c r="H75" s="112">
        <v>1.5457788347205708</v>
      </c>
      <c r="I75" s="112">
        <v>0.97222222222222221</v>
      </c>
      <c r="J75" s="83">
        <v>0.92105263157894723</v>
      </c>
      <c r="K75" s="83"/>
      <c r="L75" s="83"/>
      <c r="M75" s="49"/>
      <c r="N75" s="49"/>
      <c r="O75" s="49"/>
      <c r="P75" s="50"/>
      <c r="Q75" s="50"/>
      <c r="R75" s="50"/>
      <c r="S75" s="66"/>
      <c r="T75" s="66"/>
      <c r="U75" s="66"/>
      <c r="V75" s="66"/>
      <c r="W75" s="66"/>
      <c r="X75" s="66"/>
      <c r="Y75" s="66"/>
      <c r="Z75" s="66"/>
      <c r="AA75" s="66"/>
    </row>
    <row r="76" spans="1:27" x14ac:dyDescent="0.15">
      <c r="A76" s="84"/>
      <c r="B76" s="85"/>
      <c r="C76" s="41"/>
      <c r="D76" s="41"/>
      <c r="E76" s="56" t="s">
        <v>4</v>
      </c>
      <c r="F76" s="136">
        <f>SUM(F73:F75)</f>
        <v>29</v>
      </c>
      <c r="G76" s="137">
        <f t="shared" si="5"/>
        <v>4.0960451977401124</v>
      </c>
      <c r="H76" s="113">
        <v>4.6373365041617118</v>
      </c>
      <c r="I76" s="113">
        <v>6.666666666666667</v>
      </c>
      <c r="J76" s="86">
        <v>5.1315789473684212</v>
      </c>
      <c r="K76" s="86">
        <v>6.5390749601275919</v>
      </c>
      <c r="L76" s="86">
        <v>13.513513513513514</v>
      </c>
      <c r="M76" s="46">
        <v>5.9</v>
      </c>
      <c r="N76" s="46">
        <v>7.2</v>
      </c>
      <c r="O76" s="46">
        <v>5.6</v>
      </c>
      <c r="P76" s="87">
        <v>5.4</v>
      </c>
      <c r="Q76" s="87">
        <v>7.8</v>
      </c>
      <c r="R76" s="87">
        <v>6.6</v>
      </c>
      <c r="S76" s="88">
        <v>3</v>
      </c>
      <c r="T76" s="88">
        <v>5.0999999999999996</v>
      </c>
      <c r="U76" s="88">
        <v>2.1</v>
      </c>
      <c r="V76" s="88">
        <v>2.6</v>
      </c>
      <c r="W76" s="88">
        <v>2.7</v>
      </c>
      <c r="X76" s="88">
        <v>1.6</v>
      </c>
      <c r="Y76" s="88">
        <v>0.8</v>
      </c>
      <c r="Z76" s="88">
        <v>2.8</v>
      </c>
      <c r="AA76" s="88">
        <v>2.2999999999999998</v>
      </c>
    </row>
    <row r="77" spans="1:27" x14ac:dyDescent="0.15">
      <c r="A77" s="81" t="s">
        <v>201</v>
      </c>
      <c r="B77" s="82"/>
      <c r="C77" s="47"/>
      <c r="D77" s="47"/>
      <c r="E77" s="28">
        <v>1</v>
      </c>
      <c r="F77" s="141">
        <v>0</v>
      </c>
      <c r="G77" s="78">
        <f t="shared" si="5"/>
        <v>0</v>
      </c>
      <c r="H77" s="142"/>
      <c r="I77" s="142"/>
      <c r="J77" s="83"/>
      <c r="K77" s="83"/>
      <c r="L77" s="83"/>
      <c r="M77" s="49"/>
      <c r="N77" s="49"/>
      <c r="O77" s="49"/>
      <c r="P77" s="50"/>
      <c r="Q77" s="50"/>
      <c r="R77" s="50"/>
      <c r="S77" s="66"/>
      <c r="T77" s="66"/>
      <c r="U77" s="66"/>
      <c r="V77" s="66"/>
      <c r="W77" s="66"/>
      <c r="X77" s="66"/>
      <c r="Y77" s="66"/>
      <c r="Z77" s="66"/>
      <c r="AA77" s="66"/>
    </row>
    <row r="78" spans="1:27" x14ac:dyDescent="0.15">
      <c r="A78" s="81"/>
      <c r="B78" s="82"/>
      <c r="C78" s="47"/>
      <c r="D78" s="47"/>
      <c r="E78" s="48">
        <v>2</v>
      </c>
      <c r="F78" s="141">
        <v>0</v>
      </c>
      <c r="G78" s="83">
        <f t="shared" si="5"/>
        <v>0</v>
      </c>
      <c r="H78" s="142"/>
      <c r="I78" s="142"/>
      <c r="J78" s="83"/>
      <c r="K78" s="83"/>
      <c r="L78" s="83"/>
      <c r="M78" s="49"/>
      <c r="N78" s="49"/>
      <c r="O78" s="49"/>
      <c r="P78" s="50"/>
      <c r="Q78" s="50"/>
      <c r="R78" s="50"/>
      <c r="S78" s="66"/>
      <c r="T78" s="66"/>
      <c r="U78" s="66"/>
      <c r="V78" s="66"/>
      <c r="W78" s="66"/>
      <c r="X78" s="66"/>
      <c r="Y78" s="66"/>
      <c r="Z78" s="66"/>
      <c r="AA78" s="66"/>
    </row>
    <row r="79" spans="1:27" x14ac:dyDescent="0.15">
      <c r="A79" s="81"/>
      <c r="B79" s="82"/>
      <c r="C79" s="47"/>
      <c r="D79" s="47"/>
      <c r="E79" s="48">
        <v>3</v>
      </c>
      <c r="F79" s="141">
        <v>2</v>
      </c>
      <c r="G79" s="83">
        <f t="shared" si="5"/>
        <v>0.2824858757062147</v>
      </c>
      <c r="H79" s="142"/>
      <c r="I79" s="142"/>
      <c r="J79" s="83"/>
      <c r="K79" s="83"/>
      <c r="L79" s="83"/>
      <c r="M79" s="49"/>
      <c r="N79" s="49"/>
      <c r="O79" s="49"/>
      <c r="P79" s="50"/>
      <c r="Q79" s="50"/>
      <c r="R79" s="50"/>
      <c r="S79" s="66"/>
      <c r="T79" s="66"/>
      <c r="U79" s="66"/>
      <c r="V79" s="66"/>
      <c r="W79" s="66"/>
      <c r="X79" s="66"/>
      <c r="Y79" s="66"/>
      <c r="Z79" s="66"/>
      <c r="AA79" s="66"/>
    </row>
    <row r="80" spans="1:27" x14ac:dyDescent="0.15">
      <c r="A80" s="81"/>
      <c r="B80" s="82"/>
      <c r="C80" s="47"/>
      <c r="D80" s="47"/>
      <c r="E80" s="56" t="s">
        <v>4</v>
      </c>
      <c r="F80" s="141">
        <f>SUM(F77:F79)</f>
        <v>2</v>
      </c>
      <c r="G80" s="137">
        <f t="shared" si="5"/>
        <v>0.2824858757062147</v>
      </c>
      <c r="H80" s="142"/>
      <c r="I80" s="142"/>
      <c r="J80" s="83"/>
      <c r="K80" s="83"/>
      <c r="L80" s="83"/>
      <c r="M80" s="49"/>
      <c r="N80" s="49"/>
      <c r="O80" s="49"/>
      <c r="P80" s="50"/>
      <c r="Q80" s="50"/>
      <c r="R80" s="50"/>
      <c r="S80" s="66"/>
      <c r="T80" s="66"/>
      <c r="U80" s="66"/>
      <c r="V80" s="66"/>
      <c r="W80" s="66"/>
      <c r="X80" s="66"/>
      <c r="Y80" s="66"/>
      <c r="Z80" s="66"/>
      <c r="AA80" s="66"/>
    </row>
    <row r="81" spans="1:27" x14ac:dyDescent="0.15">
      <c r="A81" s="125" t="s">
        <v>202</v>
      </c>
      <c r="B81" s="126"/>
      <c r="C81" s="40"/>
      <c r="D81" s="40"/>
      <c r="E81" s="28">
        <v>1</v>
      </c>
      <c r="F81" s="134">
        <v>2</v>
      </c>
      <c r="G81" s="78">
        <f t="shared" si="5"/>
        <v>0.2824858757062147</v>
      </c>
      <c r="H81" s="143"/>
      <c r="I81" s="143"/>
      <c r="J81" s="78"/>
      <c r="K81" s="78"/>
      <c r="L81" s="78"/>
      <c r="M81" s="51"/>
      <c r="N81" s="51"/>
      <c r="O81" s="51"/>
      <c r="P81" s="79"/>
      <c r="Q81" s="79"/>
      <c r="R81" s="79"/>
      <c r="S81" s="80"/>
      <c r="T81" s="80"/>
      <c r="U81" s="80"/>
      <c r="V81" s="80"/>
      <c r="W81" s="80"/>
      <c r="X81" s="80"/>
      <c r="Y81" s="80"/>
      <c r="Z81" s="80"/>
      <c r="AA81" s="80"/>
    </row>
    <row r="82" spans="1:27" x14ac:dyDescent="0.15">
      <c r="A82" s="81"/>
      <c r="B82" s="82"/>
      <c r="C82" s="47"/>
      <c r="D82" s="47"/>
      <c r="E82" s="48">
        <v>2</v>
      </c>
      <c r="F82" s="141">
        <v>3</v>
      </c>
      <c r="G82" s="83">
        <f t="shared" si="5"/>
        <v>0.42372881355932202</v>
      </c>
      <c r="H82" s="142"/>
      <c r="I82" s="142"/>
      <c r="J82" s="83"/>
      <c r="K82" s="83"/>
      <c r="L82" s="83"/>
      <c r="M82" s="49"/>
      <c r="N82" s="49"/>
      <c r="O82" s="49"/>
      <c r="P82" s="50"/>
      <c r="Q82" s="50"/>
      <c r="R82" s="50"/>
      <c r="S82" s="66"/>
      <c r="T82" s="66"/>
      <c r="U82" s="66"/>
      <c r="V82" s="66"/>
      <c r="W82" s="66"/>
      <c r="X82" s="66"/>
      <c r="Y82" s="66"/>
      <c r="Z82" s="66"/>
      <c r="AA82" s="66"/>
    </row>
    <row r="83" spans="1:27" x14ac:dyDescent="0.15">
      <c r="A83" s="81"/>
      <c r="B83" s="82"/>
      <c r="C83" s="47"/>
      <c r="D83" s="47"/>
      <c r="E83" s="48">
        <v>3</v>
      </c>
      <c r="F83" s="141">
        <v>8</v>
      </c>
      <c r="G83" s="83">
        <f t="shared" si="5"/>
        <v>1.1299435028248588</v>
      </c>
      <c r="H83" s="142"/>
      <c r="I83" s="142"/>
      <c r="J83" s="83"/>
      <c r="K83" s="83"/>
      <c r="L83" s="83"/>
      <c r="M83" s="49"/>
      <c r="N83" s="49"/>
      <c r="O83" s="49"/>
      <c r="P83" s="50"/>
      <c r="Q83" s="50"/>
      <c r="R83" s="50"/>
      <c r="S83" s="66"/>
      <c r="T83" s="66"/>
      <c r="U83" s="66"/>
      <c r="V83" s="66"/>
      <c r="W83" s="66"/>
      <c r="X83" s="66"/>
      <c r="Y83" s="66"/>
      <c r="Z83" s="66"/>
      <c r="AA83" s="66"/>
    </row>
    <row r="84" spans="1:27" x14ac:dyDescent="0.15">
      <c r="A84" s="84"/>
      <c r="B84" s="85"/>
      <c r="C84" s="41"/>
      <c r="D84" s="41"/>
      <c r="E84" s="56" t="s">
        <v>4</v>
      </c>
      <c r="F84" s="136">
        <f>SUM(F81:F83)</f>
        <v>13</v>
      </c>
      <c r="G84" s="137">
        <f t="shared" si="5"/>
        <v>1.8361581920903955</v>
      </c>
      <c r="H84" s="113"/>
      <c r="I84" s="113"/>
      <c r="J84" s="86"/>
      <c r="K84" s="86"/>
      <c r="L84" s="86"/>
      <c r="M84" s="46"/>
      <c r="N84" s="46"/>
      <c r="O84" s="46"/>
      <c r="P84" s="87"/>
      <c r="Q84" s="87"/>
      <c r="R84" s="87"/>
      <c r="S84" s="88"/>
      <c r="T84" s="88"/>
      <c r="U84" s="88"/>
      <c r="V84" s="88"/>
      <c r="W84" s="88"/>
      <c r="X84" s="88"/>
      <c r="Y84" s="88"/>
      <c r="Z84" s="88"/>
      <c r="AA84" s="88"/>
    </row>
    <row r="85" spans="1:27" x14ac:dyDescent="0.15">
      <c r="A85" s="94" t="s">
        <v>149</v>
      </c>
      <c r="B85" s="47"/>
      <c r="C85" s="47"/>
      <c r="D85" s="47"/>
      <c r="E85" s="48">
        <v>1</v>
      </c>
      <c r="F85">
        <v>3</v>
      </c>
      <c r="G85" s="83">
        <f t="shared" si="5"/>
        <v>0.42372881355932202</v>
      </c>
      <c r="H85" s="112">
        <v>1.070154577883472</v>
      </c>
      <c r="I85" s="112">
        <v>0</v>
      </c>
      <c r="J85" s="83">
        <v>0.13157894736842105</v>
      </c>
      <c r="K85" s="83"/>
      <c r="L85" s="83"/>
      <c r="M85" s="49"/>
      <c r="N85" s="49"/>
      <c r="O85" s="49"/>
      <c r="P85" s="50"/>
      <c r="Q85" s="50"/>
      <c r="R85" s="50"/>
      <c r="S85" s="66"/>
      <c r="T85" s="66"/>
      <c r="U85" s="66"/>
      <c r="V85" s="66"/>
      <c r="W85" s="66"/>
      <c r="X85" s="66"/>
      <c r="Y85" s="66"/>
      <c r="Z85" s="66"/>
      <c r="AA85" s="66"/>
    </row>
    <row r="86" spans="1:27" x14ac:dyDescent="0.15">
      <c r="A86" s="81"/>
      <c r="B86" s="82"/>
      <c r="C86" s="47"/>
      <c r="D86" s="47"/>
      <c r="E86" s="48">
        <v>2</v>
      </c>
      <c r="F86">
        <v>1</v>
      </c>
      <c r="G86" s="83">
        <f t="shared" si="5"/>
        <v>0.14124293785310735</v>
      </c>
      <c r="H86" s="112">
        <v>0.356718192627824</v>
      </c>
      <c r="I86" s="112">
        <v>0.1388888888888889</v>
      </c>
      <c r="J86" s="83">
        <v>0.13157894736842105</v>
      </c>
      <c r="K86" s="83"/>
      <c r="L86" s="83"/>
      <c r="M86" s="49"/>
      <c r="N86" s="49"/>
      <c r="O86" s="49"/>
      <c r="P86" s="50"/>
      <c r="Q86" s="50"/>
      <c r="R86" s="50"/>
      <c r="S86" s="66"/>
      <c r="T86" s="66"/>
      <c r="U86" s="66"/>
      <c r="V86" s="66"/>
      <c r="W86" s="66"/>
      <c r="X86" s="66"/>
      <c r="Y86" s="66"/>
      <c r="Z86" s="66"/>
      <c r="AA86" s="66"/>
    </row>
    <row r="87" spans="1:27" x14ac:dyDescent="0.15">
      <c r="A87" s="81"/>
      <c r="B87" s="82"/>
      <c r="C87" s="47"/>
      <c r="D87" s="47"/>
      <c r="E87" s="48">
        <v>3</v>
      </c>
      <c r="F87">
        <v>2</v>
      </c>
      <c r="G87" s="83">
        <f t="shared" si="5"/>
        <v>0.2824858757062147</v>
      </c>
      <c r="H87" s="112">
        <v>0</v>
      </c>
      <c r="I87" s="112">
        <v>0.27777777777777779</v>
      </c>
      <c r="J87" s="83">
        <v>0.52631578947368418</v>
      </c>
      <c r="K87" s="83"/>
      <c r="L87" s="83"/>
      <c r="M87" s="49"/>
      <c r="N87" s="49"/>
      <c r="O87" s="49"/>
      <c r="P87" s="50"/>
      <c r="Q87" s="50"/>
      <c r="R87" s="50"/>
      <c r="S87" s="66"/>
      <c r="T87" s="66"/>
      <c r="U87" s="66"/>
      <c r="V87" s="66"/>
      <c r="W87" s="66"/>
      <c r="X87" s="66"/>
      <c r="Y87" s="66"/>
      <c r="Z87" s="66"/>
      <c r="AA87" s="66"/>
    </row>
    <row r="88" spans="1:27" x14ac:dyDescent="0.15">
      <c r="A88" s="84"/>
      <c r="B88" s="85"/>
      <c r="C88" s="41"/>
      <c r="D88" s="41"/>
      <c r="E88" s="56" t="s">
        <v>4</v>
      </c>
      <c r="F88" s="136">
        <f>SUM(F85:F87)</f>
        <v>6</v>
      </c>
      <c r="G88" s="137">
        <f t="shared" si="5"/>
        <v>0.84745762711864403</v>
      </c>
      <c r="H88" s="113">
        <v>1.426872770511296</v>
      </c>
      <c r="I88" s="113">
        <v>0.41666666666666669</v>
      </c>
      <c r="J88" s="86">
        <v>0.78947368421052633</v>
      </c>
      <c r="K88" s="86">
        <v>1.5948963317384368</v>
      </c>
      <c r="L88" s="86">
        <v>1.0810810810810811</v>
      </c>
      <c r="M88" s="46">
        <v>1.9</v>
      </c>
      <c r="N88" s="46">
        <v>1.9</v>
      </c>
      <c r="O88" s="46">
        <v>1.9</v>
      </c>
      <c r="P88" s="87">
        <v>1.3</v>
      </c>
      <c r="Q88" s="87">
        <v>2.1</v>
      </c>
      <c r="R88" s="87">
        <v>1.8</v>
      </c>
      <c r="S88" s="88">
        <v>1.2</v>
      </c>
      <c r="T88" s="88">
        <v>5.0999999999999996</v>
      </c>
      <c r="U88" s="88">
        <v>3.8</v>
      </c>
      <c r="V88" s="88">
        <v>2.9</v>
      </c>
      <c r="W88" s="88">
        <v>3.7</v>
      </c>
      <c r="X88" s="88">
        <v>3.8</v>
      </c>
      <c r="Y88" s="88">
        <v>3.7</v>
      </c>
      <c r="Z88" s="88">
        <v>3</v>
      </c>
      <c r="AA88" s="88">
        <v>1.2</v>
      </c>
    </row>
    <row r="89" spans="1:27" x14ac:dyDescent="0.15">
      <c r="A89" s="167" t="s">
        <v>4</v>
      </c>
      <c r="B89" s="168"/>
      <c r="C89" s="168"/>
      <c r="D89" s="168"/>
      <c r="E89" s="169"/>
      <c r="F89" s="37">
        <f>F28+F32+F36+F40+F44+F48+F52+F56+F60+F64+F68+F72+F76+F88+F80+F84</f>
        <v>708</v>
      </c>
      <c r="G89" s="39">
        <f>G28+G32+G36+G40+G44+G48+G52+G56+G60+G64+G68+G72+G76+G88+G80+G84</f>
        <v>99.999999999999986</v>
      </c>
      <c r="H89" s="37">
        <v>99.999999999999986</v>
      </c>
      <c r="I89" s="37">
        <f>I28+I32+I36+I40+I44+I48+I52+I56+I60+I64+I68+I72+I76+I88</f>
        <v>100.00000000000001</v>
      </c>
      <c r="J89" s="37">
        <v>100</v>
      </c>
      <c r="K89" s="37">
        <v>100.00000000000001</v>
      </c>
      <c r="L89" s="37">
        <f t="shared" ref="L89:U89" si="6">SUM(L25:L85)</f>
        <v>98.918918918918934</v>
      </c>
      <c r="M89" s="37">
        <f>SUM(M25:M85)</f>
        <v>98.100000000000009</v>
      </c>
      <c r="N89" s="37">
        <f>SUM(N25:N85)</f>
        <v>97.800000000000026</v>
      </c>
      <c r="O89" s="37">
        <f>SUM(O25:O85)</f>
        <v>98.09999999999998</v>
      </c>
      <c r="P89" s="71">
        <f t="shared" si="6"/>
        <v>98.9</v>
      </c>
      <c r="Q89" s="71">
        <f t="shared" si="6"/>
        <v>97.8</v>
      </c>
      <c r="R89" s="68">
        <f t="shared" si="6"/>
        <v>98.2</v>
      </c>
      <c r="S89" s="65">
        <f t="shared" si="6"/>
        <v>98.799999999999969</v>
      </c>
      <c r="T89" s="65">
        <f t="shared" si="6"/>
        <v>94.899999999999991</v>
      </c>
      <c r="U89" s="65">
        <f t="shared" si="6"/>
        <v>96.200000000000017</v>
      </c>
      <c r="V89" s="65">
        <v>100</v>
      </c>
      <c r="W89" s="65">
        <v>100</v>
      </c>
      <c r="X89" s="65">
        <v>100</v>
      </c>
      <c r="Y89" s="65">
        <v>100</v>
      </c>
      <c r="Z89" s="65">
        <v>100</v>
      </c>
      <c r="AA89" s="65">
        <v>100</v>
      </c>
    </row>
    <row r="91" spans="1:27" ht="18.75" customHeight="1" x14ac:dyDescent="0.15">
      <c r="A91" s="26" t="s">
        <v>156</v>
      </c>
    </row>
    <row r="92" spans="1:27" x14ac:dyDescent="0.15">
      <c r="A92" s="27"/>
      <c r="B92" s="28"/>
      <c r="C92" s="55" t="s">
        <v>198</v>
      </c>
      <c r="D92" s="55" t="s">
        <v>198</v>
      </c>
      <c r="E92" s="55" t="s">
        <v>196</v>
      </c>
      <c r="F92" s="55" t="s">
        <v>194</v>
      </c>
      <c r="G92" s="29" t="s">
        <v>192</v>
      </c>
      <c r="H92" s="29" t="s">
        <v>190</v>
      </c>
      <c r="I92" s="29" t="s">
        <v>188</v>
      </c>
      <c r="J92" s="29" t="s">
        <v>184</v>
      </c>
      <c r="K92" s="29" t="s">
        <v>182</v>
      </c>
      <c r="L92" s="29" t="s">
        <v>180</v>
      </c>
      <c r="M92" s="29" t="s">
        <v>178</v>
      </c>
      <c r="N92" s="29" t="s">
        <v>170</v>
      </c>
      <c r="O92" s="29" t="s">
        <v>168</v>
      </c>
      <c r="P92" s="29" t="s">
        <v>165</v>
      </c>
      <c r="Q92" s="29" t="s">
        <v>139</v>
      </c>
      <c r="R92" s="29" t="s">
        <v>121</v>
      </c>
      <c r="S92" s="29" t="s">
        <v>107</v>
      </c>
      <c r="T92" s="29" t="s">
        <v>99</v>
      </c>
      <c r="U92" s="29" t="s">
        <v>5</v>
      </c>
      <c r="V92" s="29" t="s">
        <v>6</v>
      </c>
      <c r="W92" s="29" t="s">
        <v>7</v>
      </c>
      <c r="X92" s="29" t="s">
        <v>8</v>
      </c>
    </row>
    <row r="93" spans="1:27" x14ac:dyDescent="0.15">
      <c r="A93" s="31"/>
      <c r="B93" s="32"/>
      <c r="C93" s="33" t="s">
        <v>119</v>
      </c>
      <c r="D93" s="33" t="s">
        <v>9</v>
      </c>
      <c r="E93" s="33" t="s">
        <v>9</v>
      </c>
      <c r="F93" s="33" t="s">
        <v>9</v>
      </c>
      <c r="G93" s="33" t="s">
        <v>9</v>
      </c>
      <c r="H93" s="33" t="s">
        <v>100</v>
      </c>
      <c r="I93" s="33" t="s">
        <v>9</v>
      </c>
      <c r="J93" s="33" t="s">
        <v>9</v>
      </c>
      <c r="K93" s="33" t="s">
        <v>9</v>
      </c>
      <c r="L93" s="33" t="s">
        <v>9</v>
      </c>
      <c r="M93" s="33" t="s">
        <v>9</v>
      </c>
      <c r="N93" s="33" t="s">
        <v>9</v>
      </c>
      <c r="O93" s="33" t="s">
        <v>9</v>
      </c>
      <c r="P93" s="34" t="s">
        <v>9</v>
      </c>
      <c r="Q93" s="34" t="s">
        <v>9</v>
      </c>
      <c r="R93" s="34" t="s">
        <v>9</v>
      </c>
      <c r="S93" s="34" t="s">
        <v>9</v>
      </c>
      <c r="T93" s="34" t="s">
        <v>9</v>
      </c>
      <c r="U93" s="34" t="s">
        <v>9</v>
      </c>
      <c r="V93" s="34" t="s">
        <v>9</v>
      </c>
      <c r="W93" s="34" t="s">
        <v>9</v>
      </c>
      <c r="X93" s="34" t="s">
        <v>9</v>
      </c>
    </row>
    <row r="94" spans="1:27" x14ac:dyDescent="0.15">
      <c r="A94" s="160" t="s">
        <v>142</v>
      </c>
      <c r="B94" s="162"/>
      <c r="C94" s="115">
        <v>157</v>
      </c>
      <c r="D94" s="116">
        <f>$C94/$C$100*100</f>
        <v>53.220338983050851</v>
      </c>
      <c r="E94" s="116">
        <v>59.036144578313255</v>
      </c>
      <c r="F94" s="116">
        <v>27.6</v>
      </c>
      <c r="G94" s="74">
        <v>30.599999999999998</v>
      </c>
      <c r="H94" s="74">
        <v>35.016286644951137</v>
      </c>
      <c r="I94" s="74">
        <v>2.9940119760479043</v>
      </c>
      <c r="J94" s="37">
        <v>34.9</v>
      </c>
      <c r="K94" s="37">
        <v>36</v>
      </c>
      <c r="L94" s="37">
        <v>34.799999999999997</v>
      </c>
      <c r="M94" s="43">
        <v>34.1</v>
      </c>
      <c r="N94" s="43">
        <v>32.799999999999997</v>
      </c>
      <c r="O94" s="37">
        <v>37.299999999999997</v>
      </c>
      <c r="P94" s="39">
        <v>59.6</v>
      </c>
      <c r="Q94" s="39">
        <v>57.2</v>
      </c>
      <c r="R94" s="39"/>
      <c r="S94" s="39"/>
      <c r="T94" s="39"/>
      <c r="U94" s="39"/>
      <c r="V94" s="39"/>
      <c r="W94" s="39"/>
      <c r="X94" s="39"/>
    </row>
    <row r="95" spans="1:27" x14ac:dyDescent="0.15">
      <c r="A95" s="160" t="s">
        <v>141</v>
      </c>
      <c r="B95" s="162"/>
      <c r="C95" s="115">
        <v>0</v>
      </c>
      <c r="D95" s="116">
        <f t="shared" ref="D95:D99" si="7">$C95/$C$100*100</f>
        <v>0</v>
      </c>
      <c r="E95" s="139">
        <v>0</v>
      </c>
      <c r="F95" s="117">
        <v>37.4</v>
      </c>
      <c r="G95" s="74">
        <v>36</v>
      </c>
      <c r="H95" s="74">
        <v>34.690553745928341</v>
      </c>
      <c r="I95" s="74">
        <v>1.7964071856287425</v>
      </c>
      <c r="J95" s="37">
        <v>34.9</v>
      </c>
      <c r="K95" s="37">
        <v>37</v>
      </c>
      <c r="L95" s="37">
        <v>33</v>
      </c>
      <c r="M95" s="43">
        <v>36.299999999999997</v>
      </c>
      <c r="N95" s="43">
        <v>35.200000000000003</v>
      </c>
      <c r="O95" s="39">
        <v>45</v>
      </c>
      <c r="P95" s="39">
        <v>64.099999999999994</v>
      </c>
      <c r="Q95" s="39">
        <v>58.3</v>
      </c>
      <c r="R95" s="39">
        <v>60.8</v>
      </c>
      <c r="S95" s="39">
        <v>52.8</v>
      </c>
      <c r="T95" s="39">
        <v>54.8</v>
      </c>
      <c r="U95" s="39">
        <v>58.6</v>
      </c>
      <c r="V95" s="39">
        <v>51.8</v>
      </c>
      <c r="W95" s="39">
        <v>55.5</v>
      </c>
      <c r="X95" s="39">
        <v>43.4</v>
      </c>
    </row>
    <row r="96" spans="1:27" x14ac:dyDescent="0.15">
      <c r="A96" s="160" t="s">
        <v>166</v>
      </c>
      <c r="B96" s="162"/>
      <c r="C96" s="115">
        <v>37</v>
      </c>
      <c r="D96" s="116">
        <f t="shared" si="7"/>
        <v>12.542372881355931</v>
      </c>
      <c r="E96" s="139">
        <v>9.6385542168674707</v>
      </c>
      <c r="F96" s="117">
        <v>5.4</v>
      </c>
      <c r="G96" s="74">
        <v>6</v>
      </c>
      <c r="H96" s="74">
        <v>3.7459283387622153</v>
      </c>
      <c r="I96" s="74">
        <v>9.5808383233532943</v>
      </c>
      <c r="J96" s="37">
        <v>2.5</v>
      </c>
      <c r="K96" s="37">
        <v>2.6</v>
      </c>
      <c r="L96" s="37">
        <v>2.6</v>
      </c>
      <c r="M96" s="43">
        <v>2.2000000000000002</v>
      </c>
      <c r="N96" s="43">
        <v>1.9</v>
      </c>
      <c r="O96" s="37">
        <v>10.1</v>
      </c>
      <c r="P96" s="39">
        <v>11.2</v>
      </c>
      <c r="Q96" s="39"/>
      <c r="R96" s="39"/>
      <c r="S96" s="39"/>
      <c r="T96" s="39"/>
      <c r="U96" s="39"/>
      <c r="V96" s="39"/>
      <c r="W96" s="39"/>
      <c r="X96" s="39"/>
    </row>
    <row r="97" spans="1:25" x14ac:dyDescent="0.15">
      <c r="A97" s="122" t="s">
        <v>171</v>
      </c>
      <c r="B97" s="124"/>
      <c r="C97" s="115">
        <v>0</v>
      </c>
      <c r="D97" s="116">
        <f t="shared" si="7"/>
        <v>0</v>
      </c>
      <c r="E97" s="139">
        <v>0</v>
      </c>
      <c r="F97" s="117">
        <v>16.400000000000002</v>
      </c>
      <c r="G97" s="74">
        <v>16</v>
      </c>
      <c r="H97" s="74">
        <v>15.635179153094461</v>
      </c>
      <c r="I97" s="74">
        <v>52.095808383233532</v>
      </c>
      <c r="J97" s="37">
        <v>14.7</v>
      </c>
      <c r="K97" s="37">
        <v>13</v>
      </c>
      <c r="L97" s="37">
        <v>17.899999999999999</v>
      </c>
      <c r="M97" s="43">
        <v>17.600000000000001</v>
      </c>
      <c r="N97" s="43">
        <v>20.399999999999999</v>
      </c>
      <c r="O97" s="37"/>
      <c r="P97" s="39"/>
      <c r="Q97" s="39"/>
      <c r="R97" s="39"/>
      <c r="S97" s="39"/>
      <c r="T97" s="39"/>
      <c r="U97" s="39"/>
      <c r="V97" s="39"/>
      <c r="W97" s="39"/>
      <c r="X97" s="39"/>
    </row>
    <row r="98" spans="1:25" x14ac:dyDescent="0.15">
      <c r="A98" s="122" t="s">
        <v>172</v>
      </c>
      <c r="B98" s="124"/>
      <c r="C98" s="115">
        <v>37</v>
      </c>
      <c r="D98" s="116">
        <f t="shared" si="7"/>
        <v>12.542372881355931</v>
      </c>
      <c r="E98" s="139">
        <v>17.771084337349397</v>
      </c>
      <c r="F98" s="117">
        <v>11.4</v>
      </c>
      <c r="G98" s="74">
        <v>10.4</v>
      </c>
      <c r="H98" s="74">
        <v>8.6319218241042339</v>
      </c>
      <c r="I98" s="74">
        <v>30.538922155688624</v>
      </c>
      <c r="J98" s="37">
        <v>10.3</v>
      </c>
      <c r="K98" s="37">
        <v>10.5</v>
      </c>
      <c r="L98" s="37">
        <v>8.4</v>
      </c>
      <c r="M98" s="43">
        <v>7.8</v>
      </c>
      <c r="N98" s="43">
        <v>7.6</v>
      </c>
      <c r="O98" s="37"/>
      <c r="P98" s="39"/>
      <c r="Q98" s="39"/>
      <c r="R98" s="39"/>
      <c r="S98" s="39"/>
      <c r="T98" s="39"/>
      <c r="U98" s="39"/>
      <c r="V98" s="39"/>
      <c r="W98" s="39"/>
      <c r="X98" s="39"/>
    </row>
    <row r="99" spans="1:25" x14ac:dyDescent="0.15">
      <c r="A99" s="160" t="s">
        <v>19</v>
      </c>
      <c r="B99" s="162"/>
      <c r="C99" s="115">
        <v>64</v>
      </c>
      <c r="D99" s="116">
        <f t="shared" si="7"/>
        <v>21.694915254237287</v>
      </c>
      <c r="E99" s="139">
        <v>13.554216867469879</v>
      </c>
      <c r="F99" s="117">
        <v>1.7999999999999998</v>
      </c>
      <c r="G99" s="74">
        <v>1</v>
      </c>
      <c r="H99" s="74">
        <v>2.2801302931596092</v>
      </c>
      <c r="I99" s="74">
        <v>2.9940119760479043</v>
      </c>
      <c r="J99" s="37">
        <v>2.7</v>
      </c>
      <c r="K99" s="37">
        <v>0.9</v>
      </c>
      <c r="L99" s="37">
        <v>3.3</v>
      </c>
      <c r="M99" s="43">
        <v>1.9</v>
      </c>
      <c r="N99" s="43">
        <v>2.1</v>
      </c>
      <c r="O99" s="37">
        <v>7.6</v>
      </c>
      <c r="P99" s="39">
        <v>15.8</v>
      </c>
      <c r="Q99" s="39"/>
      <c r="R99" s="39"/>
      <c r="S99" s="39"/>
      <c r="T99" s="39"/>
      <c r="U99" s="39"/>
      <c r="V99" s="39"/>
      <c r="W99" s="39"/>
      <c r="X99" s="39"/>
    </row>
    <row r="100" spans="1:25" s="62" customFormat="1" ht="12.75" customHeight="1" x14ac:dyDescent="0.15">
      <c r="A100" s="167" t="s">
        <v>4</v>
      </c>
      <c r="B100" s="169"/>
      <c r="C100" s="115">
        <f>SUM(C94:C99)</f>
        <v>295</v>
      </c>
      <c r="D100" s="115">
        <f>SUM(D94:D99)</f>
        <v>100</v>
      </c>
      <c r="E100" s="115">
        <v>100</v>
      </c>
      <c r="F100" s="115">
        <f>SUM(F94:F99)</f>
        <v>100.00000000000001</v>
      </c>
      <c r="G100" s="70">
        <v>100</v>
      </c>
      <c r="H100" s="70">
        <v>100</v>
      </c>
      <c r="I100" s="70">
        <f t="shared" ref="I100:O100" si="8">SUM(I94:I99)</f>
        <v>100</v>
      </c>
      <c r="J100" s="70">
        <f t="shared" si="8"/>
        <v>100</v>
      </c>
      <c r="K100" s="70">
        <f t="shared" si="8"/>
        <v>100</v>
      </c>
      <c r="L100" s="70">
        <f t="shared" si="8"/>
        <v>99.999999999999986</v>
      </c>
      <c r="M100" s="72">
        <f t="shared" si="8"/>
        <v>99.90000000000002</v>
      </c>
      <c r="N100" s="72">
        <f t="shared" si="8"/>
        <v>100</v>
      </c>
      <c r="O100" s="70">
        <f t="shared" si="8"/>
        <v>99.999999999999986</v>
      </c>
      <c r="P100" s="70"/>
      <c r="Q100" s="63">
        <f>SUM(Q94:Q95)</f>
        <v>115.5</v>
      </c>
      <c r="R100" s="63">
        <f>SUM(R94:R95)</f>
        <v>60.8</v>
      </c>
      <c r="S100" s="63">
        <f t="shared" ref="S100:X100" si="9">SUM(S94:S95)</f>
        <v>52.8</v>
      </c>
      <c r="T100" s="63">
        <f t="shared" si="9"/>
        <v>54.8</v>
      </c>
      <c r="U100" s="63">
        <f t="shared" si="9"/>
        <v>58.6</v>
      </c>
      <c r="V100" s="63">
        <f t="shared" si="9"/>
        <v>51.8</v>
      </c>
      <c r="W100" s="63">
        <f t="shared" si="9"/>
        <v>55.5</v>
      </c>
      <c r="X100" s="63">
        <f t="shared" si="9"/>
        <v>43.4</v>
      </c>
    </row>
    <row r="102" spans="1:25" ht="18.75" customHeight="1" x14ac:dyDescent="0.15">
      <c r="A102" s="26" t="s">
        <v>143</v>
      </c>
    </row>
    <row r="103" spans="1:25" x14ac:dyDescent="0.15">
      <c r="A103" s="27"/>
      <c r="B103" s="40"/>
      <c r="C103" s="28"/>
      <c r="D103" s="55" t="s">
        <v>198</v>
      </c>
      <c r="E103" s="55" t="s">
        <v>198</v>
      </c>
      <c r="F103" s="55" t="s">
        <v>196</v>
      </c>
      <c r="G103" s="55" t="s">
        <v>194</v>
      </c>
      <c r="H103" s="29" t="s">
        <v>192</v>
      </c>
      <c r="I103" s="29" t="s">
        <v>190</v>
      </c>
      <c r="J103" s="29" t="s">
        <v>188</v>
      </c>
      <c r="K103" s="29" t="s">
        <v>184</v>
      </c>
      <c r="L103" s="29" t="s">
        <v>182</v>
      </c>
      <c r="M103" s="29" t="s">
        <v>180</v>
      </c>
      <c r="N103" s="29" t="s">
        <v>178</v>
      </c>
      <c r="O103" s="29" t="s">
        <v>170</v>
      </c>
      <c r="P103" s="29" t="s">
        <v>168</v>
      </c>
      <c r="Q103" s="29" t="s">
        <v>165</v>
      </c>
      <c r="R103" s="29" t="s">
        <v>139</v>
      </c>
      <c r="S103" s="29" t="s">
        <v>121</v>
      </c>
      <c r="T103" s="29" t="s">
        <v>107</v>
      </c>
      <c r="U103" s="29" t="s">
        <v>99</v>
      </c>
      <c r="V103" s="29" t="s">
        <v>5</v>
      </c>
      <c r="W103" s="29" t="s">
        <v>6</v>
      </c>
      <c r="X103" s="29" t="s">
        <v>7</v>
      </c>
      <c r="Y103" s="29" t="s">
        <v>8</v>
      </c>
    </row>
    <row r="104" spans="1:25" x14ac:dyDescent="0.15">
      <c r="A104" s="31"/>
      <c r="B104" s="41"/>
      <c r="C104" s="32"/>
      <c r="D104" s="33" t="s">
        <v>119</v>
      </c>
      <c r="E104" s="33" t="s">
        <v>9</v>
      </c>
      <c r="F104" s="33" t="s">
        <v>9</v>
      </c>
      <c r="G104" s="33" t="s">
        <v>9</v>
      </c>
      <c r="H104" s="33" t="s">
        <v>9</v>
      </c>
      <c r="I104" s="33" t="s">
        <v>100</v>
      </c>
      <c r="J104" s="33" t="s">
        <v>9</v>
      </c>
      <c r="K104" s="33" t="s">
        <v>9</v>
      </c>
      <c r="L104" s="33" t="s">
        <v>9</v>
      </c>
      <c r="M104" s="33" t="s">
        <v>9</v>
      </c>
      <c r="N104" s="33" t="s">
        <v>9</v>
      </c>
      <c r="O104" s="33" t="s">
        <v>9</v>
      </c>
      <c r="P104" s="33" t="s">
        <v>9</v>
      </c>
      <c r="Q104" s="34" t="s">
        <v>9</v>
      </c>
      <c r="R104" s="34" t="s">
        <v>9</v>
      </c>
      <c r="S104" s="34" t="s">
        <v>9</v>
      </c>
      <c r="T104" s="34" t="s">
        <v>9</v>
      </c>
      <c r="U104" s="34" t="s">
        <v>9</v>
      </c>
      <c r="V104" s="34" t="s">
        <v>9</v>
      </c>
      <c r="W104" s="34" t="s">
        <v>9</v>
      </c>
      <c r="X104" s="34" t="s">
        <v>9</v>
      </c>
      <c r="Y104" s="34" t="s">
        <v>9</v>
      </c>
    </row>
    <row r="105" spans="1:25" x14ac:dyDescent="0.15">
      <c r="A105" s="31" t="s">
        <v>173</v>
      </c>
      <c r="B105" s="41"/>
      <c r="C105" s="32"/>
      <c r="D105">
        <v>24</v>
      </c>
      <c r="E105" s="78">
        <f>$D105/$D$111*100</f>
        <v>10.526315789473683</v>
      </c>
      <c r="F105" s="78">
        <v>14.130434782608695</v>
      </c>
      <c r="G105" s="74">
        <v>16.738197424892704</v>
      </c>
      <c r="H105" s="74">
        <v>14.0625</v>
      </c>
      <c r="I105" s="74">
        <v>12.5</v>
      </c>
      <c r="J105" s="74">
        <v>18.181818181818183</v>
      </c>
      <c r="K105" s="33">
        <v>7.9</v>
      </c>
      <c r="L105" s="33">
        <v>13.7</v>
      </c>
      <c r="M105" s="33">
        <v>12</v>
      </c>
      <c r="N105" s="73">
        <v>9.5</v>
      </c>
      <c r="O105" s="73">
        <v>14.3</v>
      </c>
      <c r="P105" s="33"/>
      <c r="Q105" s="34"/>
      <c r="R105" s="34"/>
      <c r="S105" s="34"/>
      <c r="T105" s="34"/>
      <c r="U105" s="34"/>
      <c r="V105" s="34"/>
      <c r="W105" s="34"/>
      <c r="X105" s="34"/>
      <c r="Y105" s="34"/>
    </row>
    <row r="106" spans="1:25" x14ac:dyDescent="0.15">
      <c r="A106" s="160" t="s">
        <v>41</v>
      </c>
      <c r="B106" s="161"/>
      <c r="C106" s="162"/>
      <c r="D106" s="13">
        <v>81</v>
      </c>
      <c r="E106" s="74">
        <f t="shared" ref="E106:E110" si="10">$D106/$D$111*100</f>
        <v>35.526315789473685</v>
      </c>
      <c r="F106" s="74">
        <v>39.855072463768117</v>
      </c>
      <c r="G106" s="74">
        <v>35.193133047210303</v>
      </c>
      <c r="H106" s="74">
        <v>35.546875</v>
      </c>
      <c r="I106" s="74">
        <v>37.162162162162161</v>
      </c>
      <c r="J106" s="74">
        <v>50</v>
      </c>
      <c r="K106" s="37">
        <v>42.3</v>
      </c>
      <c r="L106" s="37">
        <v>35.799999999999997</v>
      </c>
      <c r="M106" s="37">
        <v>38.4</v>
      </c>
      <c r="N106" s="43">
        <v>34.200000000000003</v>
      </c>
      <c r="O106" s="43">
        <v>32.6</v>
      </c>
      <c r="P106" s="37">
        <v>37.9</v>
      </c>
      <c r="Q106" s="43">
        <v>38.299999999999997</v>
      </c>
      <c r="R106" s="43">
        <v>33.799999999999997</v>
      </c>
      <c r="S106" s="43">
        <v>31</v>
      </c>
      <c r="T106" s="43">
        <v>34.9</v>
      </c>
      <c r="U106" s="43">
        <v>33</v>
      </c>
      <c r="V106" s="43">
        <v>39.299999999999997</v>
      </c>
      <c r="W106" s="43">
        <v>34.4</v>
      </c>
      <c r="X106" s="43">
        <v>27.1</v>
      </c>
      <c r="Y106" s="43">
        <v>28</v>
      </c>
    </row>
    <row r="107" spans="1:25" x14ac:dyDescent="0.15">
      <c r="A107" s="160" t="s">
        <v>43</v>
      </c>
      <c r="B107" s="161"/>
      <c r="C107" s="162"/>
      <c r="D107" s="13">
        <v>69</v>
      </c>
      <c r="E107" s="74">
        <f t="shared" si="10"/>
        <v>30.263157894736842</v>
      </c>
      <c r="F107" s="74">
        <v>27.536231884057973</v>
      </c>
      <c r="G107" s="74">
        <v>33.476394849785407</v>
      </c>
      <c r="H107" s="74">
        <v>26.953125</v>
      </c>
      <c r="I107" s="74">
        <v>31.081081081081081</v>
      </c>
      <c r="J107" s="74">
        <v>1.5151515151515151</v>
      </c>
      <c r="K107" s="37">
        <v>29.8</v>
      </c>
      <c r="L107" s="37">
        <v>29.7</v>
      </c>
      <c r="M107" s="37">
        <v>25.9</v>
      </c>
      <c r="N107" s="43">
        <v>32.6</v>
      </c>
      <c r="O107" s="43">
        <v>27.2</v>
      </c>
      <c r="P107" s="37">
        <v>38.5</v>
      </c>
      <c r="Q107" s="43">
        <v>32.200000000000003</v>
      </c>
      <c r="R107" s="43">
        <v>28.9</v>
      </c>
      <c r="S107" s="43">
        <v>33.4</v>
      </c>
      <c r="T107" s="43">
        <v>30.5</v>
      </c>
      <c r="U107" s="43">
        <v>30.3</v>
      </c>
      <c r="V107" s="43">
        <v>29.5</v>
      </c>
      <c r="W107" s="43">
        <v>30.3</v>
      </c>
      <c r="X107" s="43">
        <v>31.6</v>
      </c>
      <c r="Y107" s="43">
        <v>30.3</v>
      </c>
    </row>
    <row r="108" spans="1:25" x14ac:dyDescent="0.15">
      <c r="A108" s="160" t="s">
        <v>44</v>
      </c>
      <c r="B108" s="161"/>
      <c r="C108" s="162"/>
      <c r="D108" s="13">
        <v>47</v>
      </c>
      <c r="E108" s="74">
        <f t="shared" si="10"/>
        <v>20.614035087719298</v>
      </c>
      <c r="F108" s="74">
        <v>14.855072463768115</v>
      </c>
      <c r="G108" s="74">
        <v>12.017167381974248</v>
      </c>
      <c r="H108" s="74">
        <v>19.140625</v>
      </c>
      <c r="I108" s="74">
        <v>15.202702702702704</v>
      </c>
      <c r="J108" s="74">
        <v>27.777777777777779</v>
      </c>
      <c r="K108" s="37">
        <v>18.100000000000001</v>
      </c>
      <c r="L108" s="37">
        <v>18.399999999999999</v>
      </c>
      <c r="M108" s="37">
        <v>20.6</v>
      </c>
      <c r="N108" s="43">
        <v>20.7</v>
      </c>
      <c r="O108" s="43">
        <v>22.2</v>
      </c>
      <c r="P108" s="39">
        <v>15</v>
      </c>
      <c r="Q108" s="43">
        <v>18.2</v>
      </c>
      <c r="R108" s="43">
        <v>20.100000000000001</v>
      </c>
      <c r="S108" s="43">
        <v>24.1</v>
      </c>
      <c r="T108" s="43">
        <v>20.100000000000001</v>
      </c>
      <c r="U108" s="43">
        <v>20.5</v>
      </c>
      <c r="V108" s="43">
        <v>18</v>
      </c>
      <c r="W108" s="43">
        <v>23.1</v>
      </c>
      <c r="X108" s="43">
        <v>28.4</v>
      </c>
      <c r="Y108" s="43">
        <v>24.2</v>
      </c>
    </row>
    <row r="109" spans="1:25" x14ac:dyDescent="0.15">
      <c r="A109" s="160" t="s">
        <v>42</v>
      </c>
      <c r="B109" s="161"/>
      <c r="C109" s="162"/>
      <c r="D109" s="13">
        <v>6</v>
      </c>
      <c r="E109" s="74">
        <f t="shared" si="10"/>
        <v>2.6315789473684208</v>
      </c>
      <c r="F109" s="74">
        <v>3.2608695652173911</v>
      </c>
      <c r="G109" s="74">
        <v>2.1459227467811157</v>
      </c>
      <c r="H109" s="74">
        <v>4.296875</v>
      </c>
      <c r="I109" s="74">
        <v>3.0405405405405408</v>
      </c>
      <c r="J109" s="74">
        <v>2.5252525252525251</v>
      </c>
      <c r="K109" s="37">
        <v>1.6</v>
      </c>
      <c r="L109" s="37">
        <v>1.7</v>
      </c>
      <c r="M109" s="37">
        <v>2.5</v>
      </c>
      <c r="N109" s="43">
        <v>2.7</v>
      </c>
      <c r="O109" s="43">
        <v>3.6</v>
      </c>
      <c r="P109" s="37">
        <v>4.9000000000000004</v>
      </c>
      <c r="Q109" s="43">
        <v>6.7</v>
      </c>
      <c r="R109" s="43">
        <v>7.2</v>
      </c>
      <c r="S109" s="43">
        <v>5.6</v>
      </c>
      <c r="T109" s="43">
        <v>8.9</v>
      </c>
      <c r="U109" s="43">
        <v>7.4</v>
      </c>
      <c r="V109" s="43">
        <v>7.9</v>
      </c>
      <c r="W109" s="43">
        <v>7.4</v>
      </c>
      <c r="X109" s="43">
        <v>8.3000000000000007</v>
      </c>
      <c r="Y109" s="43">
        <v>13.1</v>
      </c>
    </row>
    <row r="110" spans="1:25" x14ac:dyDescent="0.15">
      <c r="A110" s="35" t="s">
        <v>19</v>
      </c>
      <c r="B110" s="42"/>
      <c r="C110" s="36"/>
      <c r="D110" s="49">
        <v>1</v>
      </c>
      <c r="E110" s="86">
        <f t="shared" si="10"/>
        <v>0.43859649122807015</v>
      </c>
      <c r="F110" s="86">
        <v>0.36231884057971014</v>
      </c>
      <c r="G110" s="74">
        <v>0.42918454935622319</v>
      </c>
      <c r="H110" s="74">
        <v>0</v>
      </c>
      <c r="I110" s="74">
        <v>1.0135135135135136</v>
      </c>
      <c r="J110" s="74">
        <v>0</v>
      </c>
      <c r="K110" s="37">
        <v>0.3</v>
      </c>
      <c r="L110" s="37">
        <v>0.7</v>
      </c>
      <c r="M110" s="37">
        <v>0.6</v>
      </c>
      <c r="N110" s="43">
        <v>0.3</v>
      </c>
      <c r="O110" s="43">
        <v>0</v>
      </c>
      <c r="P110" s="37">
        <v>3.7</v>
      </c>
      <c r="Q110" s="43">
        <v>4.5999999999999996</v>
      </c>
      <c r="R110" s="43">
        <v>10</v>
      </c>
      <c r="S110" s="43">
        <v>5.9</v>
      </c>
      <c r="T110" s="43">
        <v>5.6</v>
      </c>
      <c r="U110" s="43">
        <v>8.8000000000000007</v>
      </c>
      <c r="V110" s="43">
        <v>5.3</v>
      </c>
      <c r="W110" s="43">
        <v>5</v>
      </c>
      <c r="X110" s="43">
        <v>4.5999999999999996</v>
      </c>
      <c r="Y110" s="43">
        <v>4.3</v>
      </c>
    </row>
    <row r="111" spans="1:25" x14ac:dyDescent="0.15">
      <c r="A111" s="167" t="s">
        <v>4</v>
      </c>
      <c r="B111" s="168"/>
      <c r="C111" s="169"/>
      <c r="D111" s="115">
        <f>SUM(D105:D110)</f>
        <v>228</v>
      </c>
      <c r="E111" s="115">
        <f>SUM(E105:E110)</f>
        <v>100.00000000000001</v>
      </c>
      <c r="F111" s="115">
        <v>99.999999999999986</v>
      </c>
      <c r="G111" s="115">
        <f>SUM(G105:G110)</f>
        <v>100</v>
      </c>
      <c r="H111" s="37">
        <v>100</v>
      </c>
      <c r="I111" s="37">
        <v>100.00000000000001</v>
      </c>
      <c r="J111" s="37">
        <v>100.00000000000001</v>
      </c>
      <c r="K111" s="37">
        <f t="shared" ref="K111:O111" si="11">SUM(K105:K110)</f>
        <v>99.999999999999986</v>
      </c>
      <c r="L111" s="37">
        <f t="shared" si="11"/>
        <v>100</v>
      </c>
      <c r="M111" s="37">
        <f t="shared" si="11"/>
        <v>100</v>
      </c>
      <c r="N111" s="65">
        <f t="shared" si="11"/>
        <v>100.00000000000001</v>
      </c>
      <c r="O111" s="65">
        <f t="shared" si="11"/>
        <v>99.9</v>
      </c>
      <c r="P111" s="37">
        <f>SUM(P106:P110)</f>
        <v>100.00000000000001</v>
      </c>
      <c r="Q111" s="45">
        <f>SUM(Q106:Q110)</f>
        <v>100</v>
      </c>
      <c r="R111" s="45">
        <f>SUM(R106:R110)</f>
        <v>100</v>
      </c>
      <c r="S111" s="45">
        <f>SUM(S106:S110)</f>
        <v>100</v>
      </c>
      <c r="T111" s="45">
        <f>SUM(T106:T110)</f>
        <v>100</v>
      </c>
      <c r="U111" s="45">
        <v>100</v>
      </c>
      <c r="V111" s="45">
        <v>100</v>
      </c>
      <c r="W111" s="45">
        <v>100</v>
      </c>
      <c r="X111" s="45">
        <v>100</v>
      </c>
      <c r="Y111" s="45">
        <v>100</v>
      </c>
    </row>
    <row r="113" spans="1:27" ht="18.75" customHeight="1" x14ac:dyDescent="0.15">
      <c r="A113" s="26" t="s">
        <v>144</v>
      </c>
    </row>
    <row r="114" spans="1:27" x14ac:dyDescent="0.15">
      <c r="A114" s="27"/>
      <c r="B114" s="40"/>
      <c r="C114" s="40"/>
      <c r="D114" s="40"/>
      <c r="E114" s="28"/>
      <c r="F114" s="134" t="s">
        <v>198</v>
      </c>
      <c r="G114" s="29" t="s">
        <v>198</v>
      </c>
      <c r="H114" s="55" t="s">
        <v>196</v>
      </c>
      <c r="I114" s="55" t="s">
        <v>194</v>
      </c>
      <c r="J114" s="29" t="s">
        <v>192</v>
      </c>
      <c r="K114" s="29" t="s">
        <v>190</v>
      </c>
      <c r="L114" s="29" t="s">
        <v>188</v>
      </c>
      <c r="M114" s="29" t="s">
        <v>184</v>
      </c>
      <c r="N114" s="29" t="s">
        <v>182</v>
      </c>
      <c r="O114" s="29" t="s">
        <v>180</v>
      </c>
      <c r="P114" s="29" t="s">
        <v>178</v>
      </c>
      <c r="Q114" s="29" t="s">
        <v>170</v>
      </c>
      <c r="R114" s="29" t="s">
        <v>168</v>
      </c>
      <c r="S114" s="29" t="s">
        <v>165</v>
      </c>
      <c r="T114" s="29" t="s">
        <v>139</v>
      </c>
      <c r="U114" s="29" t="s">
        <v>121</v>
      </c>
      <c r="V114" s="29" t="s">
        <v>107</v>
      </c>
      <c r="W114" s="29" t="s">
        <v>99</v>
      </c>
      <c r="X114" s="29" t="s">
        <v>5</v>
      </c>
      <c r="Y114" s="29" t="s">
        <v>6</v>
      </c>
      <c r="Z114" s="29" t="s">
        <v>7</v>
      </c>
      <c r="AA114" s="29" t="s">
        <v>8</v>
      </c>
    </row>
    <row r="115" spans="1:27" x14ac:dyDescent="0.15">
      <c r="A115" s="31"/>
      <c r="B115" s="41"/>
      <c r="C115" s="41"/>
      <c r="D115" s="41"/>
      <c r="E115" s="32"/>
      <c r="F115" s="135" t="s">
        <v>119</v>
      </c>
      <c r="G115" s="33" t="s">
        <v>9</v>
      </c>
      <c r="H115" s="33" t="s">
        <v>100</v>
      </c>
      <c r="I115" s="33" t="s">
        <v>9</v>
      </c>
      <c r="J115" s="33" t="s">
        <v>9</v>
      </c>
      <c r="K115" s="33" t="s">
        <v>100</v>
      </c>
      <c r="L115" s="33" t="s">
        <v>9</v>
      </c>
      <c r="M115" s="33" t="s">
        <v>9</v>
      </c>
      <c r="N115" s="33" t="s">
        <v>9</v>
      </c>
      <c r="O115" s="33" t="s">
        <v>9</v>
      </c>
      <c r="P115" s="33" t="s">
        <v>9</v>
      </c>
      <c r="Q115" s="33" t="s">
        <v>9</v>
      </c>
      <c r="R115" s="33" t="s">
        <v>9</v>
      </c>
      <c r="S115" s="34" t="s">
        <v>9</v>
      </c>
      <c r="T115" s="34" t="s">
        <v>9</v>
      </c>
      <c r="U115" s="34" t="s">
        <v>9</v>
      </c>
      <c r="V115" s="34" t="s">
        <v>9</v>
      </c>
      <c r="W115" s="34" t="s">
        <v>9</v>
      </c>
      <c r="X115" s="34" t="s">
        <v>9</v>
      </c>
      <c r="Y115" s="34" t="s">
        <v>9</v>
      </c>
      <c r="Z115" s="34" t="s">
        <v>9</v>
      </c>
      <c r="AA115" s="34" t="s">
        <v>9</v>
      </c>
    </row>
    <row r="116" spans="1:27" x14ac:dyDescent="0.15">
      <c r="A116" s="172" t="s">
        <v>45</v>
      </c>
      <c r="B116" s="173"/>
      <c r="C116" s="173"/>
      <c r="D116" s="173"/>
      <c r="E116" s="28">
        <v>1</v>
      </c>
      <c r="F116">
        <v>49</v>
      </c>
      <c r="G116" s="78">
        <f t="shared" ref="G116:G147" si="12">$F116/$F$188*100</f>
        <v>6.8917018284106888</v>
      </c>
      <c r="H116" s="111">
        <v>7.8144078144078142</v>
      </c>
      <c r="I116" s="111">
        <v>4.1208791208791204</v>
      </c>
      <c r="J116" s="78">
        <v>4.6610169491525424</v>
      </c>
      <c r="K116" s="91"/>
      <c r="L116" s="91"/>
      <c r="M116" s="91"/>
      <c r="N116" s="91"/>
      <c r="O116" s="91"/>
      <c r="P116" s="91"/>
      <c r="Q116" s="91"/>
      <c r="R116" s="91"/>
      <c r="S116" s="29"/>
      <c r="T116" s="29"/>
      <c r="U116" s="29"/>
      <c r="V116" s="29"/>
      <c r="W116" s="29"/>
      <c r="X116" s="29"/>
      <c r="Y116" s="29"/>
      <c r="Z116" s="29"/>
      <c r="AA116" s="29"/>
    </row>
    <row r="117" spans="1:27" x14ac:dyDescent="0.15">
      <c r="A117" s="38"/>
      <c r="B117" s="47"/>
      <c r="C117" s="47"/>
      <c r="D117" s="47"/>
      <c r="E117" s="48">
        <v>2</v>
      </c>
      <c r="F117">
        <v>35</v>
      </c>
      <c r="G117" s="83">
        <f t="shared" si="12"/>
        <v>4.9226441631504922</v>
      </c>
      <c r="H117" s="112">
        <v>5.3724053724053729</v>
      </c>
      <c r="I117" s="112">
        <v>4.5329670329670328</v>
      </c>
      <c r="J117" s="83">
        <v>3.7076271186440675</v>
      </c>
      <c r="K117" s="92"/>
      <c r="L117" s="92"/>
      <c r="M117" s="92"/>
      <c r="N117" s="92"/>
      <c r="O117" s="92"/>
      <c r="P117" s="92"/>
      <c r="Q117" s="92"/>
      <c r="R117" s="92"/>
      <c r="S117" s="93"/>
      <c r="T117" s="93"/>
      <c r="U117" s="93"/>
      <c r="V117" s="93"/>
      <c r="W117" s="93"/>
      <c r="X117" s="93"/>
      <c r="Y117" s="93"/>
      <c r="Z117" s="93"/>
      <c r="AA117" s="93"/>
    </row>
    <row r="118" spans="1:27" x14ac:dyDescent="0.15">
      <c r="A118" s="38"/>
      <c r="B118" s="47"/>
      <c r="C118" s="47"/>
      <c r="D118" s="47"/>
      <c r="E118" s="48">
        <v>3</v>
      </c>
      <c r="F118">
        <v>46</v>
      </c>
      <c r="G118" s="83">
        <f t="shared" si="12"/>
        <v>6.4697609001406473</v>
      </c>
      <c r="H118" s="112">
        <v>4.7619047619047619</v>
      </c>
      <c r="I118" s="112">
        <v>3.9835164835164831</v>
      </c>
      <c r="J118" s="83">
        <v>4.4491525423728815</v>
      </c>
      <c r="K118" s="92"/>
      <c r="L118" s="92"/>
      <c r="M118" s="92"/>
      <c r="N118" s="92"/>
      <c r="O118" s="92"/>
      <c r="P118" s="92"/>
      <c r="Q118" s="92"/>
      <c r="R118" s="92"/>
      <c r="S118" s="93"/>
      <c r="T118" s="93"/>
      <c r="U118" s="93"/>
      <c r="V118" s="93"/>
      <c r="W118" s="93"/>
      <c r="X118" s="93"/>
      <c r="Y118" s="93"/>
      <c r="Z118" s="93"/>
      <c r="AA118" s="93"/>
    </row>
    <row r="119" spans="1:27" x14ac:dyDescent="0.15">
      <c r="A119" s="31"/>
      <c r="B119" s="41"/>
      <c r="C119" s="41"/>
      <c r="D119" s="41"/>
      <c r="E119" s="56" t="s">
        <v>4</v>
      </c>
      <c r="F119" s="136">
        <f>SUM(F116:F118)</f>
        <v>130</v>
      </c>
      <c r="G119" s="137">
        <f t="shared" si="12"/>
        <v>18.284106891701828</v>
      </c>
      <c r="H119" s="113">
        <v>17.948717948717949</v>
      </c>
      <c r="I119" s="113">
        <v>12.637362637362637</v>
      </c>
      <c r="J119" s="86">
        <v>12.817796610169491</v>
      </c>
      <c r="K119" s="86">
        <v>12.987012987012985</v>
      </c>
      <c r="L119" s="86">
        <v>18.661971830985916</v>
      </c>
      <c r="M119" s="46">
        <v>13.3</v>
      </c>
      <c r="N119" s="46">
        <v>13.6</v>
      </c>
      <c r="O119" s="46">
        <v>13.5</v>
      </c>
      <c r="P119" s="88">
        <v>12.9</v>
      </c>
      <c r="Q119" s="88">
        <v>14.5</v>
      </c>
      <c r="R119" s="46">
        <v>15.5</v>
      </c>
      <c r="S119" s="88">
        <v>14.4</v>
      </c>
      <c r="T119" s="88">
        <v>13.7</v>
      </c>
      <c r="U119" s="88">
        <v>13.7</v>
      </c>
      <c r="V119" s="88">
        <v>14.7</v>
      </c>
      <c r="W119" s="88">
        <v>13.6</v>
      </c>
      <c r="X119" s="88">
        <v>11</v>
      </c>
      <c r="Y119" s="88">
        <v>12.6</v>
      </c>
      <c r="Z119" s="88">
        <v>8.8000000000000007</v>
      </c>
      <c r="AA119" s="88">
        <v>13.1</v>
      </c>
    </row>
    <row r="120" spans="1:27" x14ac:dyDescent="0.15">
      <c r="A120" s="89" t="s">
        <v>157</v>
      </c>
      <c r="B120" s="126"/>
      <c r="C120" s="126"/>
      <c r="D120" s="126"/>
      <c r="E120" s="28">
        <v>1</v>
      </c>
      <c r="F120">
        <v>5</v>
      </c>
      <c r="G120" s="78">
        <f t="shared" si="12"/>
        <v>0.70323488045007032</v>
      </c>
      <c r="H120" s="111">
        <v>1.3431013431013432</v>
      </c>
      <c r="I120" s="111">
        <v>0.96153846153846156</v>
      </c>
      <c r="J120" s="78">
        <v>1.1652542372881356</v>
      </c>
      <c r="K120" s="78"/>
      <c r="L120" s="78"/>
      <c r="M120" s="51"/>
      <c r="N120" s="51"/>
      <c r="O120" s="51"/>
      <c r="P120" s="80"/>
      <c r="Q120" s="80"/>
      <c r="R120" s="51"/>
      <c r="S120" s="80"/>
      <c r="T120" s="80"/>
      <c r="U120" s="80"/>
      <c r="V120" s="80"/>
      <c r="W120" s="80"/>
      <c r="X120" s="80"/>
      <c r="Y120" s="80"/>
      <c r="Z120" s="80"/>
      <c r="AA120" s="80"/>
    </row>
    <row r="121" spans="1:27" x14ac:dyDescent="0.15">
      <c r="A121" s="81"/>
      <c r="B121" s="82"/>
      <c r="C121" s="82"/>
      <c r="D121" s="82"/>
      <c r="E121" s="48">
        <v>2</v>
      </c>
      <c r="F121">
        <v>7</v>
      </c>
      <c r="G121" s="83">
        <f t="shared" si="12"/>
        <v>0.98452883263009849</v>
      </c>
      <c r="H121" s="112">
        <v>2.0757020757020754</v>
      </c>
      <c r="I121" s="112">
        <v>2.4725274725274726</v>
      </c>
      <c r="J121" s="83">
        <v>1.1652542372881356</v>
      </c>
      <c r="K121" s="83"/>
      <c r="L121" s="83"/>
      <c r="M121" s="49"/>
      <c r="N121" s="49"/>
      <c r="O121" s="49"/>
      <c r="P121" s="66"/>
      <c r="Q121" s="66"/>
      <c r="R121" s="49"/>
      <c r="S121" s="66"/>
      <c r="T121" s="66"/>
      <c r="U121" s="66"/>
      <c r="V121" s="66"/>
      <c r="W121" s="66"/>
      <c r="X121" s="66"/>
      <c r="Y121" s="66"/>
      <c r="Z121" s="66"/>
      <c r="AA121" s="66"/>
    </row>
    <row r="122" spans="1:27" x14ac:dyDescent="0.15">
      <c r="A122" s="81"/>
      <c r="B122" s="82"/>
      <c r="C122" s="82"/>
      <c r="D122" s="82"/>
      <c r="E122" s="48">
        <v>3</v>
      </c>
      <c r="F122">
        <v>17</v>
      </c>
      <c r="G122" s="83">
        <f t="shared" si="12"/>
        <v>2.3909985935302389</v>
      </c>
      <c r="H122" s="112">
        <v>1.9536019536019535</v>
      </c>
      <c r="I122" s="112">
        <v>2.8846153846153846</v>
      </c>
      <c r="J122" s="83">
        <v>22.457627118644069</v>
      </c>
      <c r="K122" s="83"/>
      <c r="L122" s="83"/>
      <c r="M122" s="49"/>
      <c r="N122" s="49"/>
      <c r="O122" s="49"/>
      <c r="P122" s="66"/>
      <c r="Q122" s="66"/>
      <c r="R122" s="49"/>
      <c r="S122" s="66"/>
      <c r="T122" s="66"/>
      <c r="U122" s="66"/>
      <c r="V122" s="66"/>
      <c r="W122" s="66"/>
      <c r="X122" s="66"/>
      <c r="Y122" s="66"/>
      <c r="Z122" s="66"/>
      <c r="AA122" s="66"/>
    </row>
    <row r="123" spans="1:27" x14ac:dyDescent="0.15">
      <c r="A123" s="31"/>
      <c r="B123" s="41"/>
      <c r="C123" s="41"/>
      <c r="D123" s="41"/>
      <c r="E123" s="56" t="s">
        <v>4</v>
      </c>
      <c r="F123" s="136">
        <f>SUM(F120:F122)</f>
        <v>29</v>
      </c>
      <c r="G123" s="137">
        <f t="shared" si="12"/>
        <v>4.0787623066104075</v>
      </c>
      <c r="H123" s="113">
        <v>5.3724053724053729</v>
      </c>
      <c r="I123" s="113">
        <v>6.3186813186813184</v>
      </c>
      <c r="J123" s="86">
        <v>24.788135593220339</v>
      </c>
      <c r="K123" s="86">
        <v>13.695395513577333</v>
      </c>
      <c r="L123" s="86">
        <v>6.3380281690140841</v>
      </c>
      <c r="M123" s="46">
        <v>4.9000000000000004</v>
      </c>
      <c r="N123" s="46">
        <v>4.0999999999999996</v>
      </c>
      <c r="O123" s="46">
        <v>4.8</v>
      </c>
      <c r="P123" s="88">
        <v>6</v>
      </c>
      <c r="Q123" s="88">
        <v>5.0999999999999996</v>
      </c>
      <c r="R123" s="46">
        <v>6.5</v>
      </c>
      <c r="S123" s="88">
        <v>6.1</v>
      </c>
      <c r="T123" s="88">
        <v>4.5999999999999996</v>
      </c>
      <c r="U123" s="88">
        <v>2.2999999999999998</v>
      </c>
      <c r="V123" s="88">
        <v>2.7</v>
      </c>
      <c r="W123" s="88">
        <v>2.2000000000000002</v>
      </c>
      <c r="X123" s="88">
        <v>2.6</v>
      </c>
      <c r="Y123" s="88">
        <v>1.4</v>
      </c>
      <c r="Z123" s="88">
        <v>1.7</v>
      </c>
      <c r="AA123" s="88">
        <v>1.3</v>
      </c>
    </row>
    <row r="124" spans="1:27" x14ac:dyDescent="0.15">
      <c r="A124" s="172" t="s">
        <v>47</v>
      </c>
      <c r="B124" s="173"/>
      <c r="C124" s="173"/>
      <c r="D124" s="40"/>
      <c r="E124" s="28">
        <v>1</v>
      </c>
      <c r="F124">
        <v>12</v>
      </c>
      <c r="G124" s="78">
        <f t="shared" si="12"/>
        <v>1.6877637130801686</v>
      </c>
      <c r="H124" s="111">
        <v>1.4652014652014651</v>
      </c>
      <c r="I124" s="111">
        <v>2.4725274725274726</v>
      </c>
      <c r="J124" s="78">
        <v>3.0720338983050848</v>
      </c>
      <c r="K124" s="78"/>
      <c r="L124" s="78"/>
      <c r="M124" s="49"/>
      <c r="N124" s="49"/>
      <c r="O124" s="49"/>
      <c r="P124" s="66"/>
      <c r="Q124" s="66"/>
      <c r="R124" s="49"/>
      <c r="S124" s="66"/>
      <c r="T124" s="66"/>
      <c r="U124" s="66"/>
      <c r="V124" s="66"/>
      <c r="W124" s="66"/>
      <c r="X124" s="66"/>
      <c r="Y124" s="66"/>
      <c r="Z124" s="66"/>
      <c r="AA124" s="66"/>
    </row>
    <row r="125" spans="1:27" x14ac:dyDescent="0.15">
      <c r="A125" s="94"/>
      <c r="B125" s="47"/>
      <c r="C125" s="47"/>
      <c r="D125" s="47"/>
      <c r="E125" s="48">
        <v>2</v>
      </c>
      <c r="F125">
        <v>24</v>
      </c>
      <c r="G125" s="83">
        <f t="shared" si="12"/>
        <v>3.3755274261603372</v>
      </c>
      <c r="H125" s="112">
        <v>4.0293040293040292</v>
      </c>
      <c r="I125" s="112">
        <v>3.296703296703297</v>
      </c>
      <c r="J125" s="83">
        <v>5.0847457627118651</v>
      </c>
      <c r="K125" s="83"/>
      <c r="L125" s="83"/>
      <c r="M125" s="49"/>
      <c r="N125" s="49"/>
      <c r="O125" s="49"/>
      <c r="P125" s="66"/>
      <c r="Q125" s="66"/>
      <c r="R125" s="49"/>
      <c r="S125" s="66"/>
      <c r="T125" s="66"/>
      <c r="U125" s="66"/>
      <c r="V125" s="66"/>
      <c r="W125" s="66"/>
      <c r="X125" s="66"/>
      <c r="Y125" s="66"/>
      <c r="Z125" s="66"/>
      <c r="AA125" s="66"/>
    </row>
    <row r="126" spans="1:27" x14ac:dyDescent="0.15">
      <c r="A126" s="94"/>
      <c r="B126" s="47"/>
      <c r="C126" s="47"/>
      <c r="D126" s="47"/>
      <c r="E126" s="48">
        <v>3</v>
      </c>
      <c r="F126">
        <v>22</v>
      </c>
      <c r="G126" s="83">
        <f t="shared" si="12"/>
        <v>3.0942334739803097</v>
      </c>
      <c r="H126" s="112">
        <v>3.9072039072039071</v>
      </c>
      <c r="I126" s="112">
        <v>3.9835164835164831</v>
      </c>
      <c r="J126" s="83">
        <v>3.2838983050847461</v>
      </c>
      <c r="K126" s="83"/>
      <c r="L126" s="83"/>
      <c r="M126" s="49"/>
      <c r="N126" s="49"/>
      <c r="O126" s="49"/>
      <c r="P126" s="66"/>
      <c r="Q126" s="66"/>
      <c r="R126" s="49"/>
      <c r="S126" s="66"/>
      <c r="T126" s="66"/>
      <c r="U126" s="66"/>
      <c r="V126" s="66"/>
      <c r="W126" s="66"/>
      <c r="X126" s="66"/>
      <c r="Y126" s="66"/>
      <c r="Z126" s="66"/>
      <c r="AA126" s="66"/>
    </row>
    <row r="127" spans="1:27" x14ac:dyDescent="0.15">
      <c r="A127" s="31"/>
      <c r="B127" s="41"/>
      <c r="C127" s="41"/>
      <c r="D127" s="41"/>
      <c r="E127" s="56" t="s">
        <v>4</v>
      </c>
      <c r="F127" s="136">
        <f>SUM(F124:F126)</f>
        <v>58</v>
      </c>
      <c r="G127" s="137">
        <f t="shared" si="12"/>
        <v>8.157524613220815</v>
      </c>
      <c r="H127" s="113">
        <v>9.4017094017094021</v>
      </c>
      <c r="I127" s="113">
        <v>9.7527472527472536</v>
      </c>
      <c r="J127" s="86">
        <v>11.440677966101696</v>
      </c>
      <c r="K127" s="86">
        <v>2.0070838252656436</v>
      </c>
      <c r="L127" s="86">
        <v>17.253521126760564</v>
      </c>
      <c r="M127" s="46">
        <v>15.9</v>
      </c>
      <c r="N127" s="46">
        <v>15.5</v>
      </c>
      <c r="O127" s="46">
        <v>18.3</v>
      </c>
      <c r="P127" s="88">
        <v>16</v>
      </c>
      <c r="Q127" s="88">
        <v>17.3</v>
      </c>
      <c r="R127" s="46">
        <v>18.5</v>
      </c>
      <c r="S127" s="88">
        <v>15.4</v>
      </c>
      <c r="T127" s="88">
        <v>15.1</v>
      </c>
      <c r="U127" s="88">
        <v>16.3</v>
      </c>
      <c r="V127" s="88">
        <v>15.1</v>
      </c>
      <c r="W127" s="88">
        <v>16.100000000000001</v>
      </c>
      <c r="X127" s="88">
        <v>17.399999999999999</v>
      </c>
      <c r="Y127" s="88">
        <v>18.5</v>
      </c>
      <c r="Z127" s="88">
        <v>13.5</v>
      </c>
      <c r="AA127" s="88">
        <v>15.8</v>
      </c>
    </row>
    <row r="128" spans="1:27" x14ac:dyDescent="0.15">
      <c r="A128" s="89" t="s">
        <v>48</v>
      </c>
      <c r="B128" s="126"/>
      <c r="C128" s="126"/>
      <c r="D128" s="40"/>
      <c r="E128" s="28">
        <v>1</v>
      </c>
      <c r="F128">
        <v>1</v>
      </c>
      <c r="G128" s="78">
        <f t="shared" si="12"/>
        <v>0.14064697609001406</v>
      </c>
      <c r="H128" s="111">
        <v>0.1221001221001221</v>
      </c>
      <c r="I128" s="111">
        <v>0.5494505494505495</v>
      </c>
      <c r="J128" s="78">
        <v>0</v>
      </c>
      <c r="K128" s="78"/>
      <c r="L128" s="78"/>
      <c r="M128" s="51"/>
      <c r="N128" s="51"/>
      <c r="O128" s="51"/>
      <c r="P128" s="80"/>
      <c r="Q128" s="80"/>
      <c r="R128" s="51"/>
      <c r="S128" s="80"/>
      <c r="T128" s="80"/>
      <c r="U128" s="80"/>
      <c r="V128" s="80"/>
      <c r="W128" s="80"/>
      <c r="X128" s="80"/>
      <c r="Y128" s="80"/>
      <c r="Z128" s="80"/>
      <c r="AA128" s="80"/>
    </row>
    <row r="129" spans="1:27" x14ac:dyDescent="0.15">
      <c r="A129" s="81"/>
      <c r="B129" s="82"/>
      <c r="C129" s="82"/>
      <c r="D129" s="47"/>
      <c r="E129" s="48">
        <v>2</v>
      </c>
      <c r="F129">
        <v>1</v>
      </c>
      <c r="G129" s="83">
        <f t="shared" si="12"/>
        <v>0.14064697609001406</v>
      </c>
      <c r="H129" s="112">
        <v>0.73260073260073255</v>
      </c>
      <c r="I129" s="112">
        <v>0.82417582417582425</v>
      </c>
      <c r="J129" s="83">
        <v>0.52966101694915246</v>
      </c>
      <c r="K129" s="83"/>
      <c r="L129" s="83"/>
      <c r="M129" s="49"/>
      <c r="N129" s="49"/>
      <c r="O129" s="49"/>
      <c r="P129" s="66"/>
      <c r="Q129" s="66"/>
      <c r="R129" s="49"/>
      <c r="S129" s="66"/>
      <c r="T129" s="66"/>
      <c r="U129" s="66"/>
      <c r="V129" s="66"/>
      <c r="W129" s="66"/>
      <c r="X129" s="66"/>
      <c r="Y129" s="66"/>
      <c r="Z129" s="66"/>
      <c r="AA129" s="66"/>
    </row>
    <row r="130" spans="1:27" x14ac:dyDescent="0.15">
      <c r="A130" s="81"/>
      <c r="B130" s="82"/>
      <c r="C130" s="82"/>
      <c r="D130" s="47"/>
      <c r="E130" s="48">
        <v>3</v>
      </c>
      <c r="F130">
        <v>5</v>
      </c>
      <c r="G130" s="83">
        <f t="shared" si="12"/>
        <v>0.70323488045007032</v>
      </c>
      <c r="H130" s="112">
        <v>0.85470085470085477</v>
      </c>
      <c r="I130" s="112">
        <v>1.098901098901099</v>
      </c>
      <c r="J130" s="83">
        <v>0.42372881355932202</v>
      </c>
      <c r="K130" s="83"/>
      <c r="L130" s="83"/>
      <c r="M130" s="49"/>
      <c r="N130" s="49"/>
      <c r="O130" s="49"/>
      <c r="P130" s="66"/>
      <c r="Q130" s="66"/>
      <c r="R130" s="49"/>
      <c r="S130" s="66"/>
      <c r="T130" s="66"/>
      <c r="U130" s="66"/>
      <c r="V130" s="66"/>
      <c r="W130" s="66"/>
      <c r="X130" s="66"/>
      <c r="Y130" s="66"/>
      <c r="Z130" s="66"/>
      <c r="AA130" s="66"/>
    </row>
    <row r="131" spans="1:27" x14ac:dyDescent="0.15">
      <c r="A131" s="31"/>
      <c r="B131" s="41"/>
      <c r="C131" s="41"/>
      <c r="D131" s="41"/>
      <c r="E131" s="56" t="s">
        <v>4</v>
      </c>
      <c r="F131" s="136">
        <f>SUM(F128:F130)</f>
        <v>7</v>
      </c>
      <c r="G131" s="137">
        <f t="shared" si="12"/>
        <v>0.98452883263009849</v>
      </c>
      <c r="H131" s="113">
        <v>1.7094017094017095</v>
      </c>
      <c r="I131" s="113">
        <v>2.4725274725274726</v>
      </c>
      <c r="J131" s="86">
        <v>0.95338983050847459</v>
      </c>
      <c r="K131" s="86">
        <v>19.126328217237308</v>
      </c>
      <c r="L131" s="86">
        <v>3.697183098591549</v>
      </c>
      <c r="M131" s="46">
        <v>2.6</v>
      </c>
      <c r="N131" s="46">
        <v>2.6</v>
      </c>
      <c r="O131" s="46">
        <v>1.9</v>
      </c>
      <c r="P131" s="88">
        <v>1.5</v>
      </c>
      <c r="Q131" s="88">
        <v>2.5</v>
      </c>
      <c r="R131" s="46">
        <v>2.4</v>
      </c>
      <c r="S131" s="88">
        <v>1.8</v>
      </c>
      <c r="T131" s="88">
        <v>2.8</v>
      </c>
      <c r="U131" s="88">
        <v>3.1</v>
      </c>
      <c r="V131" s="88">
        <v>2.2999999999999998</v>
      </c>
      <c r="W131" s="88">
        <v>2.9</v>
      </c>
      <c r="X131" s="88">
        <v>3.1</v>
      </c>
      <c r="Y131" s="88">
        <v>2.5</v>
      </c>
      <c r="Z131" s="88">
        <v>1.2</v>
      </c>
      <c r="AA131" s="88">
        <v>3</v>
      </c>
    </row>
    <row r="132" spans="1:27" x14ac:dyDescent="0.15">
      <c r="A132" s="89" t="s">
        <v>49</v>
      </c>
      <c r="B132" s="40"/>
      <c r="C132" s="40"/>
      <c r="D132" s="40"/>
      <c r="E132" s="28">
        <v>1</v>
      </c>
      <c r="F132">
        <v>0</v>
      </c>
      <c r="G132" s="78">
        <f t="shared" si="12"/>
        <v>0</v>
      </c>
      <c r="H132" s="111">
        <v>0.1221001221001221</v>
      </c>
      <c r="I132" s="111">
        <v>0.41208791208791212</v>
      </c>
      <c r="J132" s="78">
        <v>0.21186440677966101</v>
      </c>
      <c r="K132" s="78"/>
      <c r="L132" s="78"/>
      <c r="M132" s="51"/>
      <c r="N132" s="51"/>
      <c r="O132" s="51"/>
      <c r="P132" s="80"/>
      <c r="Q132" s="80"/>
      <c r="R132" s="51"/>
      <c r="S132" s="80"/>
      <c r="T132" s="80"/>
      <c r="U132" s="80"/>
      <c r="V132" s="80"/>
      <c r="W132" s="80"/>
      <c r="X132" s="80"/>
      <c r="Y132" s="80"/>
      <c r="Z132" s="80"/>
      <c r="AA132" s="80"/>
    </row>
    <row r="133" spans="1:27" x14ac:dyDescent="0.15">
      <c r="A133" s="94"/>
      <c r="B133" s="47"/>
      <c r="C133" s="47"/>
      <c r="D133" s="47"/>
      <c r="E133" s="48">
        <v>2</v>
      </c>
      <c r="F133">
        <v>3</v>
      </c>
      <c r="G133" s="83">
        <f t="shared" si="12"/>
        <v>0.42194092827004215</v>
      </c>
      <c r="H133" s="112">
        <v>0.85470085470085477</v>
      </c>
      <c r="I133" s="112">
        <v>0.41208791208791212</v>
      </c>
      <c r="J133" s="83">
        <v>0.42372881355932202</v>
      </c>
      <c r="K133" s="83"/>
      <c r="L133" s="83"/>
      <c r="M133" s="49"/>
      <c r="N133" s="49"/>
      <c r="O133" s="49"/>
      <c r="P133" s="66"/>
      <c r="Q133" s="66"/>
      <c r="R133" s="49"/>
      <c r="S133" s="66"/>
      <c r="T133" s="66"/>
      <c r="U133" s="66"/>
      <c r="V133" s="66"/>
      <c r="W133" s="66"/>
      <c r="X133" s="66"/>
      <c r="Y133" s="66"/>
      <c r="Z133" s="66"/>
      <c r="AA133" s="66"/>
    </row>
    <row r="134" spans="1:27" x14ac:dyDescent="0.15">
      <c r="A134" s="94"/>
      <c r="B134" s="47"/>
      <c r="C134" s="47"/>
      <c r="D134" s="47"/>
      <c r="E134" s="48">
        <v>3</v>
      </c>
      <c r="F134">
        <v>6</v>
      </c>
      <c r="G134" s="83">
        <f t="shared" si="12"/>
        <v>0.8438818565400843</v>
      </c>
      <c r="H134" s="112">
        <v>1.098901098901099</v>
      </c>
      <c r="I134" s="112">
        <v>0.82417582417582425</v>
      </c>
      <c r="J134" s="83">
        <v>1.4830508474576272</v>
      </c>
      <c r="K134" s="83"/>
      <c r="L134" s="83"/>
      <c r="M134" s="49"/>
      <c r="N134" s="49"/>
      <c r="O134" s="49"/>
      <c r="P134" s="66"/>
      <c r="Q134" s="66"/>
      <c r="R134" s="49"/>
      <c r="S134" s="66"/>
      <c r="T134" s="66"/>
      <c r="U134" s="66"/>
      <c r="V134" s="66"/>
      <c r="W134" s="66"/>
      <c r="X134" s="66"/>
      <c r="Y134" s="66"/>
      <c r="Z134" s="66"/>
      <c r="AA134" s="66"/>
    </row>
    <row r="135" spans="1:27" x14ac:dyDescent="0.15">
      <c r="A135" s="31"/>
      <c r="B135" s="41"/>
      <c r="C135" s="41"/>
      <c r="D135" s="41"/>
      <c r="E135" s="56" t="s">
        <v>4</v>
      </c>
      <c r="F135" s="136">
        <f>SUM(F132:F134)</f>
        <v>9</v>
      </c>
      <c r="G135" s="137">
        <f t="shared" si="12"/>
        <v>1.2658227848101267</v>
      </c>
      <c r="H135" s="113">
        <v>2.0757020757020754</v>
      </c>
      <c r="I135" s="113">
        <v>1.6483516483516485</v>
      </c>
      <c r="J135" s="86">
        <v>2.1186440677966099</v>
      </c>
      <c r="K135" s="86">
        <v>20.543093270365997</v>
      </c>
      <c r="L135" s="86">
        <v>3.697183098591549</v>
      </c>
      <c r="M135" s="46">
        <v>2.2000000000000002</v>
      </c>
      <c r="N135" s="46">
        <v>0.9</v>
      </c>
      <c r="O135" s="46">
        <v>1.9</v>
      </c>
      <c r="P135" s="88">
        <v>2.2000000000000002</v>
      </c>
      <c r="Q135" s="88">
        <v>0.9</v>
      </c>
      <c r="R135" s="46">
        <v>0.8</v>
      </c>
      <c r="S135" s="88">
        <v>1.9</v>
      </c>
      <c r="T135" s="88">
        <v>1.2</v>
      </c>
      <c r="U135" s="88">
        <v>1.8</v>
      </c>
      <c r="V135" s="88">
        <v>1.8</v>
      </c>
      <c r="W135" s="88">
        <v>1.6</v>
      </c>
      <c r="X135" s="88">
        <v>4.0999999999999996</v>
      </c>
      <c r="Y135" s="88">
        <v>3.2</v>
      </c>
      <c r="Z135" s="88">
        <v>1.2</v>
      </c>
      <c r="AA135" s="88">
        <v>1.8</v>
      </c>
    </row>
    <row r="136" spans="1:27" x14ac:dyDescent="0.15">
      <c r="A136" s="89" t="s">
        <v>50</v>
      </c>
      <c r="B136" s="40"/>
      <c r="C136" s="40"/>
      <c r="D136" s="40"/>
      <c r="E136" s="28">
        <v>1</v>
      </c>
      <c r="F136">
        <v>2</v>
      </c>
      <c r="G136" s="78">
        <f t="shared" si="12"/>
        <v>0.28129395218002812</v>
      </c>
      <c r="H136" s="111">
        <v>0.48840048840048839</v>
      </c>
      <c r="I136" s="111">
        <v>0.96153846153846156</v>
      </c>
      <c r="J136" s="78">
        <v>0.52966101694915246</v>
      </c>
      <c r="K136" s="78"/>
      <c r="L136" s="78"/>
      <c r="M136" s="51"/>
      <c r="N136" s="51"/>
      <c r="O136" s="51"/>
      <c r="P136" s="80"/>
      <c r="Q136" s="80"/>
      <c r="R136" s="51"/>
      <c r="S136" s="80"/>
      <c r="T136" s="80"/>
      <c r="U136" s="80"/>
      <c r="V136" s="80"/>
      <c r="W136" s="80"/>
      <c r="X136" s="80"/>
      <c r="Y136" s="80"/>
      <c r="Z136" s="80"/>
      <c r="AA136" s="80"/>
    </row>
    <row r="137" spans="1:27" x14ac:dyDescent="0.15">
      <c r="A137" s="94"/>
      <c r="B137" s="47"/>
      <c r="C137" s="47"/>
      <c r="D137" s="47"/>
      <c r="E137" s="48">
        <v>2</v>
      </c>
      <c r="F137">
        <v>2</v>
      </c>
      <c r="G137" s="83">
        <f t="shared" si="12"/>
        <v>0.28129395218002812</v>
      </c>
      <c r="H137" s="112">
        <v>0.85470085470085477</v>
      </c>
      <c r="I137" s="112">
        <v>0.5494505494505495</v>
      </c>
      <c r="J137" s="83">
        <v>0.74152542372881358</v>
      </c>
      <c r="K137" s="83"/>
      <c r="L137" s="83"/>
      <c r="M137" s="49"/>
      <c r="N137" s="49"/>
      <c r="O137" s="49"/>
      <c r="P137" s="66"/>
      <c r="Q137" s="66"/>
      <c r="R137" s="49"/>
      <c r="S137" s="66"/>
      <c r="T137" s="66"/>
      <c r="U137" s="66"/>
      <c r="V137" s="66"/>
      <c r="W137" s="66"/>
      <c r="X137" s="66"/>
      <c r="Y137" s="66"/>
      <c r="Z137" s="66"/>
      <c r="AA137" s="66"/>
    </row>
    <row r="138" spans="1:27" x14ac:dyDescent="0.15">
      <c r="A138" s="94"/>
      <c r="B138" s="47"/>
      <c r="C138" s="47"/>
      <c r="D138" s="47"/>
      <c r="E138" s="48">
        <v>3</v>
      </c>
      <c r="F138">
        <v>11</v>
      </c>
      <c r="G138" s="83">
        <f t="shared" si="12"/>
        <v>1.5471167369901548</v>
      </c>
      <c r="H138" s="112">
        <v>1.3431013431013432</v>
      </c>
      <c r="I138" s="112">
        <v>1.3736263736263736</v>
      </c>
      <c r="J138" s="83">
        <v>1.5889830508474576</v>
      </c>
      <c r="K138" s="83"/>
      <c r="L138" s="83"/>
      <c r="M138" s="49"/>
      <c r="N138" s="49"/>
      <c r="O138" s="49"/>
      <c r="P138" s="66"/>
      <c r="Q138" s="66"/>
      <c r="R138" s="49"/>
      <c r="S138" s="66"/>
      <c r="T138" s="66"/>
      <c r="U138" s="66"/>
      <c r="V138" s="66"/>
      <c r="W138" s="66"/>
      <c r="X138" s="66"/>
      <c r="Y138" s="66"/>
      <c r="Z138" s="66"/>
      <c r="AA138" s="66"/>
    </row>
    <row r="139" spans="1:27" x14ac:dyDescent="0.15">
      <c r="A139" s="31"/>
      <c r="B139" s="41"/>
      <c r="C139" s="41"/>
      <c r="D139" s="41"/>
      <c r="E139" s="56" t="s">
        <v>4</v>
      </c>
      <c r="F139" s="136">
        <f>SUM(F136:F138)</f>
        <v>15</v>
      </c>
      <c r="G139" s="137">
        <f t="shared" si="12"/>
        <v>2.109704641350211</v>
      </c>
      <c r="H139" s="113">
        <v>2.6862026862026864</v>
      </c>
      <c r="I139" s="113">
        <v>2.8846153846153846</v>
      </c>
      <c r="J139" s="86">
        <v>2.8601694915254239</v>
      </c>
      <c r="K139" s="86">
        <v>3.5419126328217239</v>
      </c>
      <c r="L139" s="86">
        <v>3.345070422535211</v>
      </c>
      <c r="M139" s="46">
        <v>2.2000000000000002</v>
      </c>
      <c r="N139" s="46">
        <v>1.2</v>
      </c>
      <c r="O139" s="46">
        <v>1.9</v>
      </c>
      <c r="P139" s="88">
        <v>2.2999999999999998</v>
      </c>
      <c r="Q139" s="88">
        <v>1.6</v>
      </c>
      <c r="R139" s="46">
        <v>1.9</v>
      </c>
      <c r="S139" s="88">
        <v>2.4</v>
      </c>
      <c r="T139" s="88">
        <v>2.9</v>
      </c>
      <c r="U139" s="88">
        <v>2.7</v>
      </c>
      <c r="V139" s="88">
        <v>3.4</v>
      </c>
      <c r="W139" s="88">
        <v>2.8</v>
      </c>
      <c r="X139" s="88">
        <v>2.2999999999999998</v>
      </c>
      <c r="Y139" s="88">
        <v>1.9</v>
      </c>
      <c r="Z139" s="88">
        <v>1.4</v>
      </c>
      <c r="AA139" s="88">
        <v>2.2999999999999998</v>
      </c>
    </row>
    <row r="140" spans="1:27" x14ac:dyDescent="0.15">
      <c r="A140" s="172" t="s">
        <v>51</v>
      </c>
      <c r="B140" s="173"/>
      <c r="C140" s="173"/>
      <c r="D140" s="173"/>
      <c r="E140" s="28">
        <v>1</v>
      </c>
      <c r="F140">
        <v>63</v>
      </c>
      <c r="G140" s="78">
        <f t="shared" si="12"/>
        <v>8.8607594936708853</v>
      </c>
      <c r="H140" s="111">
        <v>10.866910866910867</v>
      </c>
      <c r="I140" s="111">
        <v>10.714285714285714</v>
      </c>
      <c r="J140" s="78">
        <v>8.0508474576271176</v>
      </c>
      <c r="K140" s="78"/>
      <c r="L140" s="78"/>
      <c r="M140" s="51"/>
      <c r="N140" s="51"/>
      <c r="O140" s="51"/>
      <c r="P140" s="80"/>
      <c r="Q140" s="80"/>
      <c r="R140" s="51"/>
      <c r="S140" s="80"/>
      <c r="T140" s="80"/>
      <c r="U140" s="80"/>
      <c r="V140" s="80"/>
      <c r="W140" s="80"/>
      <c r="X140" s="80"/>
      <c r="Y140" s="80"/>
      <c r="Z140" s="80"/>
      <c r="AA140" s="80"/>
    </row>
    <row r="141" spans="1:27" x14ac:dyDescent="0.15">
      <c r="A141" s="94"/>
      <c r="B141" s="47"/>
      <c r="C141" s="47"/>
      <c r="D141" s="47"/>
      <c r="E141" s="48">
        <v>2</v>
      </c>
      <c r="F141">
        <v>40</v>
      </c>
      <c r="G141" s="83">
        <f t="shared" si="12"/>
        <v>5.6258790436005626</v>
      </c>
      <c r="H141" s="112">
        <v>6.8376068376068382</v>
      </c>
      <c r="I141" s="112">
        <v>4.6703296703296706</v>
      </c>
      <c r="J141" s="83">
        <v>4.7669491525423728</v>
      </c>
      <c r="K141" s="83"/>
      <c r="L141" s="83"/>
      <c r="M141" s="49"/>
      <c r="N141" s="49"/>
      <c r="O141" s="49"/>
      <c r="P141" s="66"/>
      <c r="Q141" s="66"/>
      <c r="R141" s="49"/>
      <c r="S141" s="66"/>
      <c r="T141" s="66"/>
      <c r="U141" s="66"/>
      <c r="V141" s="66"/>
      <c r="W141" s="66"/>
      <c r="X141" s="66"/>
      <c r="Y141" s="66"/>
      <c r="Z141" s="66"/>
      <c r="AA141" s="66"/>
    </row>
    <row r="142" spans="1:27" x14ac:dyDescent="0.15">
      <c r="A142" s="94"/>
      <c r="B142" s="47"/>
      <c r="C142" s="47"/>
      <c r="D142" s="47"/>
      <c r="E142" s="48">
        <v>3</v>
      </c>
      <c r="F142">
        <v>31</v>
      </c>
      <c r="G142" s="83">
        <f t="shared" si="12"/>
        <v>4.3600562587904363</v>
      </c>
      <c r="H142" s="112">
        <v>4.6398046398046402</v>
      </c>
      <c r="I142" s="112">
        <v>4.5329670329670328</v>
      </c>
      <c r="J142" s="83">
        <v>2.6483050847457625</v>
      </c>
      <c r="K142" s="83"/>
      <c r="L142" s="83"/>
      <c r="M142" s="49"/>
      <c r="N142" s="49"/>
      <c r="O142" s="49"/>
      <c r="P142" s="66"/>
      <c r="Q142" s="66"/>
      <c r="R142" s="49"/>
      <c r="S142" s="66"/>
      <c r="T142" s="66"/>
      <c r="U142" s="66"/>
      <c r="V142" s="66"/>
      <c r="W142" s="66"/>
      <c r="X142" s="66"/>
      <c r="Y142" s="66"/>
      <c r="Z142" s="66"/>
      <c r="AA142" s="66"/>
    </row>
    <row r="143" spans="1:27" x14ac:dyDescent="0.15">
      <c r="A143" s="31"/>
      <c r="B143" s="41"/>
      <c r="C143" s="41"/>
      <c r="D143" s="41"/>
      <c r="E143" s="56" t="s">
        <v>4</v>
      </c>
      <c r="F143" s="136">
        <f>SUM(F140:F142)</f>
        <v>134</v>
      </c>
      <c r="G143" s="137">
        <f t="shared" si="12"/>
        <v>18.846694796061886</v>
      </c>
      <c r="H143" s="113">
        <v>22.344322344322347</v>
      </c>
      <c r="I143" s="113">
        <v>19.917582417582416</v>
      </c>
      <c r="J143" s="86">
        <v>15.466101694915254</v>
      </c>
      <c r="K143" s="86">
        <v>1.2987012987012987</v>
      </c>
      <c r="L143" s="86">
        <v>28.87323943661972</v>
      </c>
      <c r="M143" s="46">
        <v>19</v>
      </c>
      <c r="N143" s="46">
        <v>19.5</v>
      </c>
      <c r="O143" s="46">
        <v>17.7</v>
      </c>
      <c r="P143" s="88">
        <v>19.600000000000001</v>
      </c>
      <c r="Q143" s="88">
        <v>17.899999999999999</v>
      </c>
      <c r="R143" s="46">
        <v>17.100000000000001</v>
      </c>
      <c r="S143" s="88">
        <v>19.399999999999999</v>
      </c>
      <c r="T143" s="88">
        <v>21.8</v>
      </c>
      <c r="U143" s="88">
        <v>18.5</v>
      </c>
      <c r="V143" s="88">
        <v>20.5</v>
      </c>
      <c r="W143" s="88">
        <v>20.5</v>
      </c>
      <c r="X143" s="88">
        <v>19.7</v>
      </c>
      <c r="Y143" s="88">
        <v>18.5</v>
      </c>
      <c r="Z143" s="88">
        <v>34.799999999999997</v>
      </c>
      <c r="AA143" s="88">
        <v>25.7</v>
      </c>
    </row>
    <row r="144" spans="1:27" x14ac:dyDescent="0.15">
      <c r="A144" s="89" t="s">
        <v>52</v>
      </c>
      <c r="B144" s="126"/>
      <c r="C144" s="126"/>
      <c r="D144" s="126"/>
      <c r="E144" s="28">
        <v>1</v>
      </c>
      <c r="F144">
        <v>2</v>
      </c>
      <c r="G144" s="78">
        <f t="shared" si="12"/>
        <v>0.28129395218002812</v>
      </c>
      <c r="H144" s="111">
        <v>0.24420024420024419</v>
      </c>
      <c r="I144" s="111">
        <v>0.68681318681318682</v>
      </c>
      <c r="J144" s="78">
        <v>0.21186440677966101</v>
      </c>
      <c r="K144" s="78"/>
      <c r="L144" s="78"/>
      <c r="M144" s="51"/>
      <c r="N144" s="51"/>
      <c r="O144" s="51"/>
      <c r="P144" s="80"/>
      <c r="Q144" s="80"/>
      <c r="R144" s="51"/>
      <c r="S144" s="80"/>
      <c r="T144" s="80"/>
      <c r="U144" s="80"/>
      <c r="V144" s="80"/>
      <c r="W144" s="80"/>
      <c r="X144" s="80"/>
      <c r="Y144" s="80"/>
      <c r="Z144" s="80"/>
      <c r="AA144" s="80"/>
    </row>
    <row r="145" spans="1:27" x14ac:dyDescent="0.15">
      <c r="A145" s="81"/>
      <c r="B145" s="82"/>
      <c r="C145" s="82"/>
      <c r="D145" s="82"/>
      <c r="E145" s="48">
        <v>2</v>
      </c>
      <c r="F145">
        <v>9</v>
      </c>
      <c r="G145" s="83">
        <f t="shared" si="12"/>
        <v>1.2658227848101267</v>
      </c>
      <c r="H145" s="112">
        <v>0.85470085470085477</v>
      </c>
      <c r="I145" s="112">
        <v>0.96153846153846156</v>
      </c>
      <c r="J145" s="83">
        <v>0.74152542372881358</v>
      </c>
      <c r="K145" s="83"/>
      <c r="L145" s="83"/>
      <c r="M145" s="49"/>
      <c r="N145" s="49"/>
      <c r="O145" s="49"/>
      <c r="P145" s="66"/>
      <c r="Q145" s="66"/>
      <c r="R145" s="49"/>
      <c r="S145" s="66"/>
      <c r="T145" s="66"/>
      <c r="U145" s="66"/>
      <c r="V145" s="66"/>
      <c r="W145" s="66"/>
      <c r="X145" s="66"/>
      <c r="Y145" s="66"/>
      <c r="Z145" s="66"/>
      <c r="AA145" s="66"/>
    </row>
    <row r="146" spans="1:27" x14ac:dyDescent="0.15">
      <c r="A146" s="81"/>
      <c r="B146" s="82"/>
      <c r="C146" s="82"/>
      <c r="D146" s="82"/>
      <c r="E146" s="48">
        <v>3</v>
      </c>
      <c r="F146">
        <v>12</v>
      </c>
      <c r="G146" s="83">
        <f t="shared" si="12"/>
        <v>1.6877637130801686</v>
      </c>
      <c r="H146" s="112">
        <v>1.9536019536019535</v>
      </c>
      <c r="I146" s="112">
        <v>2.197802197802198</v>
      </c>
      <c r="J146" s="83">
        <v>1.5889830508474576</v>
      </c>
      <c r="K146" s="83"/>
      <c r="L146" s="83"/>
      <c r="M146" s="49"/>
      <c r="N146" s="49"/>
      <c r="O146" s="49"/>
      <c r="P146" s="66"/>
      <c r="Q146" s="66"/>
      <c r="R146" s="49"/>
      <c r="S146" s="66"/>
      <c r="T146" s="66"/>
      <c r="U146" s="66"/>
      <c r="V146" s="66"/>
      <c r="W146" s="66"/>
      <c r="X146" s="66"/>
      <c r="Y146" s="66"/>
      <c r="Z146" s="66"/>
      <c r="AA146" s="66"/>
    </row>
    <row r="147" spans="1:27" x14ac:dyDescent="0.15">
      <c r="A147" s="31"/>
      <c r="B147" s="41"/>
      <c r="C147" s="41"/>
      <c r="D147" s="41"/>
      <c r="E147" s="56" t="s">
        <v>4</v>
      </c>
      <c r="F147" s="136">
        <f>SUM(F144:F146)</f>
        <v>23</v>
      </c>
      <c r="G147" s="137">
        <f t="shared" si="12"/>
        <v>3.2348804500703237</v>
      </c>
      <c r="H147" s="113">
        <v>3.0525030525030523</v>
      </c>
      <c r="I147" s="113">
        <v>3.8461538461538463</v>
      </c>
      <c r="J147" s="86">
        <v>2.5423728813559325</v>
      </c>
      <c r="K147" s="86">
        <v>5.4309327036599759</v>
      </c>
      <c r="L147" s="86">
        <v>4.929577464788732</v>
      </c>
      <c r="M147" s="46">
        <v>3.7</v>
      </c>
      <c r="N147" s="46">
        <v>3.9</v>
      </c>
      <c r="O147" s="46">
        <v>2.8</v>
      </c>
      <c r="P147" s="88">
        <v>3.5</v>
      </c>
      <c r="Q147" s="88">
        <v>4.3</v>
      </c>
      <c r="R147" s="46">
        <v>3.6</v>
      </c>
      <c r="S147" s="88">
        <v>5.6</v>
      </c>
      <c r="T147" s="88">
        <v>5.6</v>
      </c>
      <c r="U147" s="88">
        <v>4.5</v>
      </c>
      <c r="V147" s="88">
        <v>5.2</v>
      </c>
      <c r="W147" s="88">
        <v>4.5999999999999996</v>
      </c>
      <c r="X147" s="88">
        <v>2.9</v>
      </c>
      <c r="Y147" s="88">
        <v>6.2</v>
      </c>
      <c r="Z147" s="88">
        <v>3.6</v>
      </c>
      <c r="AA147" s="88">
        <v>5.9</v>
      </c>
    </row>
    <row r="148" spans="1:27" x14ac:dyDescent="0.15">
      <c r="A148" s="172" t="s">
        <v>53</v>
      </c>
      <c r="B148" s="173"/>
      <c r="C148" s="173"/>
      <c r="D148" s="40"/>
      <c r="E148" s="28">
        <v>1</v>
      </c>
      <c r="F148">
        <v>72</v>
      </c>
      <c r="G148" s="78">
        <f t="shared" ref="G148:G179" si="13">$F148/$F$188*100</f>
        <v>10.126582278481013</v>
      </c>
      <c r="H148" s="111">
        <v>8.791208791208792</v>
      </c>
      <c r="I148" s="111">
        <v>8.5164835164835164</v>
      </c>
      <c r="J148" s="78">
        <v>7.3093220338983054</v>
      </c>
      <c r="K148" s="78"/>
      <c r="L148" s="78"/>
      <c r="M148" s="51"/>
      <c r="N148" s="51"/>
      <c r="O148" s="51"/>
      <c r="P148" s="80"/>
      <c r="Q148" s="80"/>
      <c r="R148" s="51"/>
      <c r="S148" s="80"/>
      <c r="T148" s="80"/>
      <c r="U148" s="80"/>
      <c r="V148" s="80"/>
      <c r="W148" s="80"/>
      <c r="X148" s="80"/>
      <c r="Y148" s="80"/>
      <c r="Z148" s="80"/>
      <c r="AA148" s="80"/>
    </row>
    <row r="149" spans="1:27" x14ac:dyDescent="0.15">
      <c r="A149" s="94"/>
      <c r="B149" s="47"/>
      <c r="C149" s="47"/>
      <c r="D149" s="47"/>
      <c r="E149" s="48">
        <v>2</v>
      </c>
      <c r="F149">
        <v>58</v>
      </c>
      <c r="G149" s="83">
        <f t="shared" si="13"/>
        <v>8.157524613220815</v>
      </c>
      <c r="H149" s="112">
        <v>6.4713064713064723</v>
      </c>
      <c r="I149" s="112">
        <v>9.4780219780219781</v>
      </c>
      <c r="J149" s="83">
        <v>5.0847457627118651</v>
      </c>
      <c r="K149" s="83"/>
      <c r="L149" s="83"/>
      <c r="M149" s="49"/>
      <c r="N149" s="49"/>
      <c r="O149" s="49"/>
      <c r="P149" s="66"/>
      <c r="Q149" s="66"/>
      <c r="R149" s="49"/>
      <c r="S149" s="66"/>
      <c r="T149" s="66"/>
      <c r="U149" s="66"/>
      <c r="V149" s="66"/>
      <c r="W149" s="66"/>
      <c r="X149" s="66"/>
      <c r="Y149" s="66"/>
      <c r="Z149" s="66"/>
      <c r="AA149" s="66"/>
    </row>
    <row r="150" spans="1:27" x14ac:dyDescent="0.15">
      <c r="A150" s="94"/>
      <c r="B150" s="47"/>
      <c r="C150" s="47"/>
      <c r="D150" s="47"/>
      <c r="E150" s="48">
        <v>3</v>
      </c>
      <c r="F150">
        <v>30</v>
      </c>
      <c r="G150" s="83">
        <f t="shared" si="13"/>
        <v>4.2194092827004219</v>
      </c>
      <c r="H150" s="112">
        <v>7.8144078144078142</v>
      </c>
      <c r="I150" s="112">
        <v>4.1208791208791204</v>
      </c>
      <c r="J150" s="83">
        <v>2.4364406779661016</v>
      </c>
      <c r="K150" s="83"/>
      <c r="L150" s="83"/>
      <c r="M150" s="49"/>
      <c r="N150" s="49"/>
      <c r="O150" s="49"/>
      <c r="P150" s="66"/>
      <c r="Q150" s="66"/>
      <c r="R150" s="49"/>
      <c r="S150" s="66"/>
      <c r="T150" s="66"/>
      <c r="U150" s="66"/>
      <c r="V150" s="66"/>
      <c r="W150" s="66"/>
      <c r="X150" s="66"/>
      <c r="Y150" s="66"/>
      <c r="Z150" s="66"/>
      <c r="AA150" s="66"/>
    </row>
    <row r="151" spans="1:27" x14ac:dyDescent="0.15">
      <c r="A151" s="31"/>
      <c r="B151" s="41"/>
      <c r="C151" s="41"/>
      <c r="D151" s="41"/>
      <c r="E151" s="56" t="s">
        <v>4</v>
      </c>
      <c r="F151" s="136">
        <f>SUM(F148:F150)</f>
        <v>160</v>
      </c>
      <c r="G151" s="137">
        <f t="shared" si="13"/>
        <v>22.50351617440225</v>
      </c>
      <c r="H151" s="113">
        <v>23.076923076923077</v>
      </c>
      <c r="I151" s="113">
        <v>22.115384615384613</v>
      </c>
      <c r="J151" s="86">
        <v>14.83050847457627</v>
      </c>
      <c r="K151" s="86">
        <v>3.1877213695395512</v>
      </c>
      <c r="L151" s="86">
        <v>1.232394366197183</v>
      </c>
      <c r="M151" s="46">
        <v>18.100000000000001</v>
      </c>
      <c r="N151" s="46">
        <v>20.2</v>
      </c>
      <c r="O151" s="46">
        <v>20.2</v>
      </c>
      <c r="P151" s="88">
        <v>18.899999999999999</v>
      </c>
      <c r="Q151" s="88">
        <v>18.8</v>
      </c>
      <c r="R151" s="46">
        <v>21.7</v>
      </c>
      <c r="S151" s="88">
        <v>20.7</v>
      </c>
      <c r="T151" s="88">
        <v>20.399999999999999</v>
      </c>
      <c r="U151" s="88">
        <v>24.4</v>
      </c>
      <c r="V151" s="88">
        <v>24.3</v>
      </c>
      <c r="W151" s="88">
        <v>22.4</v>
      </c>
      <c r="X151" s="88">
        <v>22.6</v>
      </c>
      <c r="Y151" s="88">
        <v>22.7</v>
      </c>
      <c r="Z151" s="88">
        <v>30.6</v>
      </c>
      <c r="AA151" s="88">
        <v>28.5</v>
      </c>
    </row>
    <row r="152" spans="1:27" x14ac:dyDescent="0.15">
      <c r="A152" s="89" t="s">
        <v>158</v>
      </c>
      <c r="B152" s="126"/>
      <c r="C152" s="126"/>
      <c r="D152" s="40"/>
      <c r="E152" s="28">
        <v>1</v>
      </c>
      <c r="F152" s="40">
        <v>30</v>
      </c>
      <c r="G152" s="78">
        <f t="shared" si="13"/>
        <v>4.2194092827004219</v>
      </c>
      <c r="H152" s="111">
        <v>1.7094017094017095</v>
      </c>
      <c r="I152" s="111">
        <v>2.6098901098901099</v>
      </c>
      <c r="J152" s="78">
        <v>1.1652542372881356</v>
      </c>
      <c r="K152" s="78"/>
      <c r="L152" s="78"/>
      <c r="M152" s="51"/>
      <c r="N152" s="51"/>
      <c r="O152" s="51"/>
      <c r="P152" s="80"/>
      <c r="Q152" s="80"/>
      <c r="R152" s="51"/>
      <c r="S152" s="80"/>
      <c r="T152" s="80"/>
      <c r="U152" s="80"/>
      <c r="V152" s="80"/>
      <c r="W152" s="80"/>
      <c r="X152" s="80"/>
      <c r="Y152" s="80"/>
      <c r="Z152" s="80"/>
      <c r="AA152" s="80"/>
    </row>
    <row r="153" spans="1:27" x14ac:dyDescent="0.15">
      <c r="A153" s="81"/>
      <c r="B153" s="82"/>
      <c r="C153" s="82"/>
      <c r="D153" s="47"/>
      <c r="E153" s="48">
        <v>2</v>
      </c>
      <c r="F153" s="47">
        <v>29</v>
      </c>
      <c r="G153" s="83">
        <f t="shared" si="13"/>
        <v>4.0787623066104075</v>
      </c>
      <c r="H153" s="112">
        <v>2.5641025641025639</v>
      </c>
      <c r="I153" s="112">
        <v>3.1593406593406592</v>
      </c>
      <c r="J153" s="83">
        <v>2.6483050847457625</v>
      </c>
      <c r="K153" s="83"/>
      <c r="L153" s="83"/>
      <c r="M153" s="49"/>
      <c r="N153" s="49"/>
      <c r="O153" s="49"/>
      <c r="P153" s="66"/>
      <c r="Q153" s="66"/>
      <c r="R153" s="49"/>
      <c r="S153" s="66"/>
      <c r="T153" s="66"/>
      <c r="U153" s="66"/>
      <c r="V153" s="66"/>
      <c r="W153" s="66"/>
      <c r="X153" s="66"/>
      <c r="Y153" s="66"/>
      <c r="Z153" s="66"/>
      <c r="AA153" s="66"/>
    </row>
    <row r="154" spans="1:27" x14ac:dyDescent="0.15">
      <c r="A154" s="81"/>
      <c r="B154" s="82"/>
      <c r="C154" s="82"/>
      <c r="D154" s="47"/>
      <c r="E154" s="48">
        <v>3</v>
      </c>
      <c r="F154" s="47">
        <v>27</v>
      </c>
      <c r="G154" s="83">
        <f t="shared" si="13"/>
        <v>3.79746835443038</v>
      </c>
      <c r="H154" s="112">
        <v>2.4420024420024422</v>
      </c>
      <c r="I154" s="112">
        <v>4.8076923076923084</v>
      </c>
      <c r="J154" s="83">
        <v>3.1779661016949152</v>
      </c>
      <c r="K154" s="83"/>
      <c r="L154" s="83"/>
      <c r="M154" s="49"/>
      <c r="N154" s="49"/>
      <c r="O154" s="49"/>
      <c r="P154" s="66"/>
      <c r="Q154" s="66"/>
      <c r="R154" s="49"/>
      <c r="S154" s="66"/>
      <c r="T154" s="66"/>
      <c r="U154" s="66"/>
      <c r="V154" s="66"/>
      <c r="W154" s="66"/>
      <c r="X154" s="66"/>
      <c r="Y154" s="66"/>
      <c r="Z154" s="66"/>
      <c r="AA154" s="66"/>
    </row>
    <row r="155" spans="1:27" x14ac:dyDescent="0.15">
      <c r="A155" s="31"/>
      <c r="B155" s="41"/>
      <c r="C155" s="41"/>
      <c r="D155" s="41"/>
      <c r="E155" s="56" t="s">
        <v>4</v>
      </c>
      <c r="F155" s="136">
        <f>SUM(F152:F154)</f>
        <v>86</v>
      </c>
      <c r="G155" s="137">
        <f t="shared" si="13"/>
        <v>12.09563994374121</v>
      </c>
      <c r="H155" s="113">
        <v>6.7155067155067156</v>
      </c>
      <c r="I155" s="113">
        <v>10.576923076923077</v>
      </c>
      <c r="J155" s="86">
        <v>6.9915254237288131</v>
      </c>
      <c r="K155" s="86">
        <v>2.4793388429752068</v>
      </c>
      <c r="L155" s="86">
        <v>0.70422535211267612</v>
      </c>
      <c r="M155" s="46">
        <v>9.4</v>
      </c>
      <c r="N155" s="46">
        <v>10.7</v>
      </c>
      <c r="O155" s="46">
        <v>9.3000000000000007</v>
      </c>
      <c r="P155" s="88">
        <v>8.6999999999999993</v>
      </c>
      <c r="Q155" s="88">
        <v>8.3000000000000007</v>
      </c>
      <c r="R155" s="46">
        <v>6.4</v>
      </c>
      <c r="S155" s="88">
        <v>7.8</v>
      </c>
      <c r="T155" s="88">
        <v>5.3</v>
      </c>
      <c r="U155" s="88">
        <v>6.2</v>
      </c>
      <c r="V155" s="88">
        <v>3.7</v>
      </c>
      <c r="W155" s="88">
        <v>5.9</v>
      </c>
      <c r="X155" s="88">
        <v>5.8</v>
      </c>
      <c r="Y155" s="88">
        <v>4.0999999999999996</v>
      </c>
      <c r="Z155" s="88"/>
      <c r="AA155" s="88"/>
    </row>
    <row r="156" spans="1:27" x14ac:dyDescent="0.15">
      <c r="A156" s="89" t="s">
        <v>55</v>
      </c>
      <c r="B156" s="40"/>
      <c r="C156" s="40"/>
      <c r="D156" s="40"/>
      <c r="E156" s="28">
        <v>1</v>
      </c>
      <c r="F156">
        <v>1</v>
      </c>
      <c r="G156" s="78">
        <f t="shared" si="13"/>
        <v>0.14064697609001406</v>
      </c>
      <c r="H156" s="111">
        <v>0.36630036630036628</v>
      </c>
      <c r="I156" s="111">
        <v>1.098901098901099</v>
      </c>
      <c r="J156" s="78">
        <v>0.42372881355932202</v>
      </c>
      <c r="K156" s="78"/>
      <c r="L156" s="78"/>
      <c r="M156" s="51"/>
      <c r="N156" s="51"/>
      <c r="O156" s="51"/>
      <c r="P156" s="80"/>
      <c r="Q156" s="80"/>
      <c r="R156" s="51"/>
      <c r="S156" s="80"/>
      <c r="T156" s="80"/>
      <c r="U156" s="80"/>
      <c r="V156" s="80"/>
      <c r="W156" s="80"/>
      <c r="X156" s="80"/>
      <c r="Y156" s="80"/>
      <c r="Z156" s="80"/>
      <c r="AA156" s="80"/>
    </row>
    <row r="157" spans="1:27" x14ac:dyDescent="0.15">
      <c r="A157" s="94"/>
      <c r="B157" s="47"/>
      <c r="C157" s="47"/>
      <c r="D157" s="47"/>
      <c r="E157" s="48">
        <v>2</v>
      </c>
      <c r="F157">
        <v>4</v>
      </c>
      <c r="G157" s="83">
        <f t="shared" si="13"/>
        <v>0.56258790436005623</v>
      </c>
      <c r="H157" s="112">
        <v>0.97680097680097677</v>
      </c>
      <c r="I157" s="112">
        <v>1.098901098901099</v>
      </c>
      <c r="J157" s="83">
        <v>0.95338983050847459</v>
      </c>
      <c r="K157" s="83"/>
      <c r="L157" s="83"/>
      <c r="M157" s="49"/>
      <c r="N157" s="49"/>
      <c r="O157" s="49"/>
      <c r="P157" s="66"/>
      <c r="Q157" s="66"/>
      <c r="R157" s="49"/>
      <c r="S157" s="66"/>
      <c r="T157" s="66"/>
      <c r="U157" s="66"/>
      <c r="V157" s="66"/>
      <c r="W157" s="66"/>
      <c r="X157" s="66"/>
      <c r="Y157" s="66"/>
      <c r="Z157" s="66"/>
      <c r="AA157" s="66"/>
    </row>
    <row r="158" spans="1:27" x14ac:dyDescent="0.15">
      <c r="A158" s="94"/>
      <c r="B158" s="47"/>
      <c r="C158" s="47"/>
      <c r="D158" s="47"/>
      <c r="E158" s="48">
        <v>3</v>
      </c>
      <c r="F158">
        <v>7</v>
      </c>
      <c r="G158" s="83">
        <f t="shared" si="13"/>
        <v>0.98452883263009849</v>
      </c>
      <c r="H158" s="112">
        <v>1.098901098901099</v>
      </c>
      <c r="I158" s="112">
        <v>1.098901098901099</v>
      </c>
      <c r="J158" s="83">
        <v>1.2711864406779663</v>
      </c>
      <c r="K158" s="83"/>
      <c r="L158" s="83"/>
      <c r="M158" s="49"/>
      <c r="N158" s="49"/>
      <c r="O158" s="49"/>
      <c r="P158" s="66"/>
      <c r="Q158" s="66"/>
      <c r="R158" s="49"/>
      <c r="S158" s="66"/>
      <c r="T158" s="66"/>
      <c r="U158" s="66"/>
      <c r="V158" s="66"/>
      <c r="W158" s="66"/>
      <c r="X158" s="66"/>
      <c r="Y158" s="66"/>
      <c r="Z158" s="66"/>
      <c r="AA158" s="66"/>
    </row>
    <row r="159" spans="1:27" x14ac:dyDescent="0.15">
      <c r="A159" s="31"/>
      <c r="B159" s="41"/>
      <c r="C159" s="41"/>
      <c r="D159" s="41"/>
      <c r="E159" s="56" t="s">
        <v>4</v>
      </c>
      <c r="F159" s="136">
        <f>SUM(F156:F158)</f>
        <v>12</v>
      </c>
      <c r="G159" s="137">
        <f t="shared" si="13"/>
        <v>1.6877637130801686</v>
      </c>
      <c r="H159" s="113">
        <v>2.4420024420024422</v>
      </c>
      <c r="I159" s="113">
        <v>3.296703296703297</v>
      </c>
      <c r="J159" s="86">
        <v>2.6483050847457625</v>
      </c>
      <c r="K159" s="86">
        <v>3.778040141676505</v>
      </c>
      <c r="L159" s="86">
        <v>5.28169014084507</v>
      </c>
      <c r="M159" s="46">
        <v>4.5</v>
      </c>
      <c r="N159" s="46">
        <v>2.7</v>
      </c>
      <c r="O159" s="46">
        <v>3.3</v>
      </c>
      <c r="P159" s="88">
        <v>3</v>
      </c>
      <c r="Q159" s="88">
        <v>3.4</v>
      </c>
      <c r="R159" s="46">
        <v>4.2</v>
      </c>
      <c r="S159" s="88">
        <v>3.1</v>
      </c>
      <c r="T159" s="88">
        <v>4</v>
      </c>
      <c r="U159" s="88">
        <v>4.2</v>
      </c>
      <c r="V159" s="88">
        <v>4.2</v>
      </c>
      <c r="W159" s="88">
        <v>5.6</v>
      </c>
      <c r="X159" s="88">
        <v>5.8</v>
      </c>
      <c r="Y159" s="88">
        <v>5.7</v>
      </c>
      <c r="Z159" s="88"/>
      <c r="AA159" s="88"/>
    </row>
    <row r="160" spans="1:27" x14ac:dyDescent="0.15">
      <c r="A160" s="89" t="s">
        <v>174</v>
      </c>
      <c r="B160" s="40"/>
      <c r="C160" s="40"/>
      <c r="D160" s="40"/>
      <c r="E160" s="28">
        <v>1</v>
      </c>
      <c r="F160">
        <v>1</v>
      </c>
      <c r="G160" s="78">
        <f t="shared" si="13"/>
        <v>0.14064697609001406</v>
      </c>
      <c r="H160" s="111">
        <v>0.36630036630036628</v>
      </c>
      <c r="I160" s="111">
        <v>0.13736263736263737</v>
      </c>
      <c r="J160" s="78">
        <v>0.1059322033898305</v>
      </c>
      <c r="K160" s="78"/>
      <c r="L160" s="78"/>
      <c r="M160" s="51"/>
      <c r="N160" s="51"/>
      <c r="O160" s="51"/>
      <c r="P160" s="80"/>
      <c r="Q160" s="80"/>
      <c r="R160" s="51"/>
      <c r="S160" s="80"/>
      <c r="T160" s="80"/>
      <c r="U160" s="80"/>
      <c r="V160" s="80"/>
      <c r="W160" s="80"/>
      <c r="X160" s="80"/>
      <c r="Y160" s="80"/>
      <c r="Z160" s="80"/>
      <c r="AA160" s="80"/>
    </row>
    <row r="161" spans="1:27" x14ac:dyDescent="0.15">
      <c r="A161" s="94"/>
      <c r="B161" s="47"/>
      <c r="C161" s="47"/>
      <c r="D161" s="47"/>
      <c r="E161" s="48">
        <v>2</v>
      </c>
      <c r="F161">
        <v>6</v>
      </c>
      <c r="G161" s="83">
        <f t="shared" si="13"/>
        <v>0.8438818565400843</v>
      </c>
      <c r="H161" s="112">
        <v>0</v>
      </c>
      <c r="I161" s="112">
        <v>0</v>
      </c>
      <c r="J161" s="83">
        <v>0.1059322033898305</v>
      </c>
      <c r="K161" s="83"/>
      <c r="L161" s="83"/>
      <c r="M161" s="49"/>
      <c r="N161" s="49"/>
      <c r="O161" s="49"/>
      <c r="P161" s="66"/>
      <c r="Q161" s="66"/>
      <c r="R161" s="49"/>
      <c r="S161" s="66"/>
      <c r="T161" s="66"/>
      <c r="U161" s="66"/>
      <c r="V161" s="66"/>
      <c r="W161" s="66"/>
      <c r="X161" s="66"/>
      <c r="Y161" s="66"/>
      <c r="Z161" s="66"/>
      <c r="AA161" s="66"/>
    </row>
    <row r="162" spans="1:27" x14ac:dyDescent="0.15">
      <c r="A162" s="94"/>
      <c r="B162" s="47"/>
      <c r="C162" s="47"/>
      <c r="D162" s="47"/>
      <c r="E162" s="48">
        <v>3</v>
      </c>
      <c r="F162">
        <v>5</v>
      </c>
      <c r="G162" s="83">
        <f t="shared" si="13"/>
        <v>0.70323488045007032</v>
      </c>
      <c r="H162" s="112">
        <v>0</v>
      </c>
      <c r="I162" s="112">
        <v>0.41208791208791212</v>
      </c>
      <c r="J162" s="83">
        <v>0.1059322033898305</v>
      </c>
      <c r="K162" s="83"/>
      <c r="L162" s="83"/>
      <c r="M162" s="49"/>
      <c r="N162" s="49"/>
      <c r="O162" s="49"/>
      <c r="P162" s="66"/>
      <c r="Q162" s="66"/>
      <c r="R162" s="49"/>
      <c r="S162" s="66"/>
      <c r="T162" s="66"/>
      <c r="U162" s="66"/>
      <c r="V162" s="66"/>
      <c r="W162" s="66"/>
      <c r="X162" s="66"/>
      <c r="Y162" s="66"/>
      <c r="Z162" s="66"/>
      <c r="AA162" s="66"/>
    </row>
    <row r="163" spans="1:27" x14ac:dyDescent="0.15">
      <c r="A163" s="31"/>
      <c r="B163" s="41"/>
      <c r="C163" s="41"/>
      <c r="D163" s="41"/>
      <c r="E163" s="56" t="s">
        <v>4</v>
      </c>
      <c r="F163" s="136">
        <f>SUM(F160:F162)</f>
        <v>12</v>
      </c>
      <c r="G163" s="137">
        <f t="shared" si="13"/>
        <v>1.6877637130801686</v>
      </c>
      <c r="H163" s="113">
        <v>0.36630036630036628</v>
      </c>
      <c r="I163" s="113">
        <v>0.5494505494505495</v>
      </c>
      <c r="J163" s="86">
        <v>0.31779661016949157</v>
      </c>
      <c r="K163" s="86">
        <v>8.2644628099173563</v>
      </c>
      <c r="L163" s="86">
        <v>0.35211267605633806</v>
      </c>
      <c r="M163" s="46">
        <v>0.2</v>
      </c>
      <c r="N163" s="46">
        <v>0.2</v>
      </c>
      <c r="O163" s="46">
        <v>0.3</v>
      </c>
      <c r="P163" s="88">
        <v>0.4</v>
      </c>
      <c r="Q163" s="88">
        <v>0.1</v>
      </c>
      <c r="R163" s="46"/>
      <c r="S163" s="88"/>
      <c r="T163" s="88"/>
      <c r="U163" s="88"/>
      <c r="V163" s="88"/>
      <c r="W163" s="88"/>
      <c r="X163" s="88"/>
      <c r="Y163" s="88"/>
      <c r="Z163" s="88"/>
      <c r="AA163" s="88"/>
    </row>
    <row r="164" spans="1:27" x14ac:dyDescent="0.15">
      <c r="A164" s="89" t="s">
        <v>175</v>
      </c>
      <c r="B164" s="40"/>
      <c r="C164" s="40"/>
      <c r="D164" s="40"/>
      <c r="E164" s="28">
        <v>1</v>
      </c>
      <c r="F164" s="40">
        <v>0</v>
      </c>
      <c r="G164" s="78">
        <f t="shared" si="13"/>
        <v>0</v>
      </c>
      <c r="H164" s="111">
        <v>0</v>
      </c>
      <c r="I164" s="111">
        <v>0.27472527472527475</v>
      </c>
      <c r="J164" s="78">
        <v>0</v>
      </c>
      <c r="K164" s="78"/>
      <c r="L164" s="78"/>
      <c r="M164" s="51"/>
      <c r="N164" s="51"/>
      <c r="O164" s="51"/>
      <c r="P164" s="80"/>
      <c r="Q164" s="80"/>
      <c r="R164" s="51"/>
      <c r="S164" s="80"/>
      <c r="T164" s="80"/>
      <c r="U164" s="80"/>
      <c r="V164" s="80"/>
      <c r="W164" s="80"/>
      <c r="X164" s="80"/>
      <c r="Y164" s="80"/>
      <c r="Z164" s="80"/>
      <c r="AA164" s="80"/>
    </row>
    <row r="165" spans="1:27" x14ac:dyDescent="0.15">
      <c r="A165" s="94"/>
      <c r="B165" s="47"/>
      <c r="C165" s="47"/>
      <c r="D165" s="47"/>
      <c r="E165" s="48">
        <v>2</v>
      </c>
      <c r="F165" s="47">
        <v>0</v>
      </c>
      <c r="G165" s="83">
        <f t="shared" si="13"/>
        <v>0</v>
      </c>
      <c r="H165" s="112">
        <v>0</v>
      </c>
      <c r="I165" s="112">
        <v>0.5494505494505495</v>
      </c>
      <c r="J165" s="83">
        <v>0.42372881355932202</v>
      </c>
      <c r="K165" s="83"/>
      <c r="L165" s="83"/>
      <c r="M165" s="49"/>
      <c r="N165" s="49"/>
      <c r="O165" s="49"/>
      <c r="P165" s="66"/>
      <c r="Q165" s="66"/>
      <c r="R165" s="49"/>
      <c r="S165" s="66"/>
      <c r="T165" s="66"/>
      <c r="U165" s="66"/>
      <c r="V165" s="66"/>
      <c r="W165" s="66"/>
      <c r="X165" s="66"/>
      <c r="Y165" s="66"/>
      <c r="Z165" s="66"/>
      <c r="AA165" s="66"/>
    </row>
    <row r="166" spans="1:27" x14ac:dyDescent="0.15">
      <c r="A166" s="94"/>
      <c r="B166" s="47"/>
      <c r="C166" s="47"/>
      <c r="D166" s="47"/>
      <c r="E166" s="48">
        <v>3</v>
      </c>
      <c r="F166" s="47">
        <v>0</v>
      </c>
      <c r="G166" s="83">
        <f t="shared" si="13"/>
        <v>0</v>
      </c>
      <c r="H166" s="112">
        <v>0</v>
      </c>
      <c r="I166" s="112">
        <v>0.82417582417582425</v>
      </c>
      <c r="J166" s="83">
        <v>0.21186440677966101</v>
      </c>
      <c r="K166" s="83"/>
      <c r="L166" s="83"/>
      <c r="M166" s="49"/>
      <c r="N166" s="49"/>
      <c r="O166" s="49"/>
      <c r="P166" s="66"/>
      <c r="Q166" s="66"/>
      <c r="R166" s="49"/>
      <c r="S166" s="66"/>
      <c r="T166" s="66"/>
      <c r="U166" s="66"/>
      <c r="V166" s="66"/>
      <c r="W166" s="66"/>
      <c r="X166" s="66"/>
      <c r="Y166" s="66"/>
      <c r="Z166" s="66"/>
      <c r="AA166" s="66"/>
    </row>
    <row r="167" spans="1:27" x14ac:dyDescent="0.15">
      <c r="A167" s="31"/>
      <c r="B167" s="41"/>
      <c r="C167" s="41"/>
      <c r="D167" s="41"/>
      <c r="E167" s="56" t="s">
        <v>4</v>
      </c>
      <c r="F167" s="136">
        <f>SUM(F164:F166)</f>
        <v>0</v>
      </c>
      <c r="G167" s="137">
        <f t="shared" si="13"/>
        <v>0</v>
      </c>
      <c r="H167" s="113">
        <v>0</v>
      </c>
      <c r="I167" s="113">
        <v>1.6483516483516485</v>
      </c>
      <c r="J167" s="86">
        <v>0.63559322033898313</v>
      </c>
      <c r="K167" s="86">
        <v>0.47225501770956313</v>
      </c>
      <c r="L167" s="86">
        <v>2.640845070422535</v>
      </c>
      <c r="M167" s="46">
        <v>1.7</v>
      </c>
      <c r="N167" s="46">
        <v>1.6</v>
      </c>
      <c r="O167" s="46">
        <v>1.9</v>
      </c>
      <c r="P167" s="88">
        <v>1.7</v>
      </c>
      <c r="Q167" s="88">
        <v>2.4</v>
      </c>
      <c r="R167" s="46"/>
      <c r="S167" s="88"/>
      <c r="T167" s="88"/>
      <c r="U167" s="88"/>
      <c r="V167" s="88"/>
      <c r="W167" s="88"/>
      <c r="X167" s="88"/>
      <c r="Y167" s="88"/>
      <c r="Z167" s="88"/>
      <c r="AA167" s="88"/>
    </row>
    <row r="168" spans="1:27" x14ac:dyDescent="0.15">
      <c r="A168" s="89" t="s">
        <v>176</v>
      </c>
      <c r="B168" s="40"/>
      <c r="C168" s="40"/>
      <c r="D168" s="40"/>
      <c r="E168" s="28">
        <v>1</v>
      </c>
      <c r="F168">
        <v>4</v>
      </c>
      <c r="G168" s="78">
        <f t="shared" si="13"/>
        <v>0.56258790436005623</v>
      </c>
      <c r="H168" s="111">
        <v>0.97680097680097677</v>
      </c>
      <c r="I168" s="111">
        <v>0.68681318681318682</v>
      </c>
      <c r="J168" s="78">
        <v>0.1059322033898305</v>
      </c>
      <c r="K168" s="78"/>
      <c r="L168" s="78"/>
      <c r="M168" s="51"/>
      <c r="N168" s="51"/>
      <c r="O168" s="51"/>
      <c r="P168" s="80"/>
      <c r="Q168" s="80"/>
      <c r="R168" s="51"/>
      <c r="S168" s="80"/>
      <c r="T168" s="80"/>
      <c r="U168" s="80"/>
      <c r="V168" s="80"/>
      <c r="W168" s="80"/>
      <c r="X168" s="80"/>
      <c r="Y168" s="80"/>
      <c r="Z168" s="80"/>
      <c r="AA168" s="80"/>
    </row>
    <row r="169" spans="1:27" x14ac:dyDescent="0.15">
      <c r="A169" s="94"/>
      <c r="B169" s="47"/>
      <c r="C169" s="47"/>
      <c r="D169" s="47"/>
      <c r="E169" s="48">
        <v>2</v>
      </c>
      <c r="F169">
        <v>3</v>
      </c>
      <c r="G169" s="83">
        <f t="shared" si="13"/>
        <v>0.42194092827004215</v>
      </c>
      <c r="H169" s="112">
        <v>0.61050061050061055</v>
      </c>
      <c r="I169" s="112">
        <v>0.5494505494505495</v>
      </c>
      <c r="J169" s="83">
        <v>0.63559322033898313</v>
      </c>
      <c r="K169" s="83"/>
      <c r="L169" s="83"/>
      <c r="M169" s="49"/>
      <c r="N169" s="49"/>
      <c r="O169" s="49"/>
      <c r="P169" s="66"/>
      <c r="Q169" s="66"/>
      <c r="R169" s="49"/>
      <c r="S169" s="66"/>
      <c r="T169" s="66"/>
      <c r="U169" s="66"/>
      <c r="V169" s="66"/>
      <c r="W169" s="66"/>
      <c r="X169" s="66"/>
      <c r="Y169" s="66"/>
      <c r="Z169" s="66"/>
      <c r="AA169" s="66"/>
    </row>
    <row r="170" spans="1:27" x14ac:dyDescent="0.15">
      <c r="A170" s="94"/>
      <c r="B170" s="47"/>
      <c r="C170" s="47"/>
      <c r="D170" s="47"/>
      <c r="E170" s="48">
        <v>3</v>
      </c>
      <c r="F170">
        <v>8</v>
      </c>
      <c r="G170" s="83">
        <f t="shared" si="13"/>
        <v>1.1251758087201125</v>
      </c>
      <c r="H170" s="112">
        <v>0.85470085470085477</v>
      </c>
      <c r="I170" s="112">
        <v>0.82417582417582425</v>
      </c>
      <c r="J170" s="83">
        <v>0.63559322033898313</v>
      </c>
      <c r="K170" s="83"/>
      <c r="L170" s="83"/>
      <c r="M170" s="49"/>
      <c r="N170" s="49"/>
      <c r="O170" s="49"/>
      <c r="P170" s="66"/>
      <c r="Q170" s="66"/>
      <c r="R170" s="49"/>
      <c r="S170" s="66"/>
      <c r="T170" s="66"/>
      <c r="U170" s="66"/>
      <c r="V170" s="66"/>
      <c r="W170" s="66"/>
      <c r="X170" s="66"/>
      <c r="Y170" s="66"/>
      <c r="Z170" s="66"/>
      <c r="AA170" s="66"/>
    </row>
    <row r="171" spans="1:27" x14ac:dyDescent="0.15">
      <c r="A171" s="31"/>
      <c r="B171" s="41"/>
      <c r="C171" s="41"/>
      <c r="D171" s="41"/>
      <c r="E171" s="56" t="s">
        <v>4</v>
      </c>
      <c r="F171" s="136">
        <f>SUM(F168:F170)</f>
        <v>15</v>
      </c>
      <c r="G171" s="137">
        <f t="shared" si="13"/>
        <v>2.109704641350211</v>
      </c>
      <c r="H171" s="113">
        <v>2.4420024420024422</v>
      </c>
      <c r="I171" s="113">
        <v>2.0604395604395602</v>
      </c>
      <c r="J171" s="86">
        <v>1.3771186440677965</v>
      </c>
      <c r="K171" s="86">
        <v>1.6528925619834711</v>
      </c>
      <c r="L171" s="86">
        <v>2.8169014084507045</v>
      </c>
      <c r="M171" s="46">
        <v>1.3</v>
      </c>
      <c r="N171" s="46">
        <v>1.4</v>
      </c>
      <c r="O171" s="46">
        <v>0.8</v>
      </c>
      <c r="P171" s="88">
        <v>1.3</v>
      </c>
      <c r="Q171" s="88">
        <v>1.4</v>
      </c>
      <c r="R171" s="46"/>
      <c r="S171" s="88"/>
      <c r="T171" s="88"/>
      <c r="U171" s="88"/>
      <c r="V171" s="88"/>
      <c r="W171" s="88"/>
      <c r="X171" s="88"/>
      <c r="Y171" s="88"/>
      <c r="Z171" s="88"/>
      <c r="AA171" s="88"/>
    </row>
    <row r="172" spans="1:27" x14ac:dyDescent="0.15">
      <c r="A172" s="89" t="s">
        <v>203</v>
      </c>
      <c r="B172" s="40"/>
      <c r="C172" s="40"/>
      <c r="D172" s="40"/>
      <c r="E172" s="28">
        <v>1</v>
      </c>
      <c r="F172">
        <v>1</v>
      </c>
      <c r="G172" s="78">
        <f t="shared" si="13"/>
        <v>0.14064697609001406</v>
      </c>
      <c r="H172" s="111"/>
      <c r="I172" s="111">
        <v>0.13736263736263737</v>
      </c>
      <c r="J172" s="78">
        <v>0.1059322033898305</v>
      </c>
      <c r="K172" s="78"/>
      <c r="L172" s="78"/>
      <c r="M172" s="51"/>
      <c r="N172" s="51"/>
      <c r="O172" s="51"/>
      <c r="P172" s="80"/>
      <c r="Q172" s="80"/>
      <c r="R172" s="51"/>
      <c r="S172" s="80"/>
      <c r="T172" s="80"/>
      <c r="U172" s="80"/>
      <c r="V172" s="80"/>
      <c r="W172" s="80"/>
      <c r="X172" s="80"/>
      <c r="Y172" s="80"/>
      <c r="Z172" s="80"/>
      <c r="AA172" s="80"/>
    </row>
    <row r="173" spans="1:27" x14ac:dyDescent="0.15">
      <c r="A173" s="94"/>
      <c r="B173" s="47"/>
      <c r="C173" s="47"/>
      <c r="D173" s="47"/>
      <c r="E173" s="48">
        <v>2</v>
      </c>
      <c r="F173">
        <v>0</v>
      </c>
      <c r="G173" s="83">
        <f t="shared" si="13"/>
        <v>0</v>
      </c>
      <c r="H173" s="112"/>
      <c r="I173" s="112">
        <v>0</v>
      </c>
      <c r="J173" s="83">
        <v>0.1059322033898305</v>
      </c>
      <c r="K173" s="83"/>
      <c r="L173" s="83"/>
      <c r="M173" s="49"/>
      <c r="N173" s="49"/>
      <c r="O173" s="49"/>
      <c r="P173" s="66"/>
      <c r="Q173" s="66"/>
      <c r="R173" s="49"/>
      <c r="S173" s="66"/>
      <c r="T173" s="66"/>
      <c r="U173" s="66"/>
      <c r="V173" s="66"/>
      <c r="W173" s="66"/>
      <c r="X173" s="66"/>
      <c r="Y173" s="66"/>
      <c r="Z173" s="66"/>
      <c r="AA173" s="66"/>
    </row>
    <row r="174" spans="1:27" x14ac:dyDescent="0.15">
      <c r="A174" s="94"/>
      <c r="B174" s="47"/>
      <c r="C174" s="47"/>
      <c r="D174" s="47"/>
      <c r="E174" s="48">
        <v>3</v>
      </c>
      <c r="F174">
        <v>2</v>
      </c>
      <c r="G174" s="83">
        <f t="shared" si="13"/>
        <v>0.28129395218002812</v>
      </c>
      <c r="H174" s="112"/>
      <c r="I174" s="112">
        <v>0.13736263736263737</v>
      </c>
      <c r="J174" s="83">
        <v>0</v>
      </c>
      <c r="K174" s="83"/>
      <c r="L174" s="83"/>
      <c r="M174" s="49"/>
      <c r="N174" s="49"/>
      <c r="O174" s="49"/>
      <c r="P174" s="66"/>
      <c r="Q174" s="66"/>
      <c r="R174" s="49"/>
      <c r="S174" s="66"/>
      <c r="T174" s="66"/>
      <c r="U174" s="66"/>
      <c r="V174" s="66"/>
      <c r="W174" s="66"/>
      <c r="X174" s="66"/>
      <c r="Y174" s="66"/>
      <c r="Z174" s="66"/>
      <c r="AA174" s="66"/>
    </row>
    <row r="175" spans="1:27" x14ac:dyDescent="0.15">
      <c r="A175" s="31"/>
      <c r="B175" s="41"/>
      <c r="C175" s="41"/>
      <c r="D175" s="41"/>
      <c r="E175" s="56" t="s">
        <v>4</v>
      </c>
      <c r="F175" s="136">
        <f>SUM(F172:F174)</f>
        <v>3</v>
      </c>
      <c r="G175" s="137">
        <f t="shared" si="13"/>
        <v>0.42194092827004215</v>
      </c>
      <c r="H175" s="113"/>
      <c r="I175" s="113">
        <v>0.27472527472527475</v>
      </c>
      <c r="J175" s="86">
        <v>0.21186440677966101</v>
      </c>
      <c r="K175" s="86">
        <v>1.5348288075560803</v>
      </c>
      <c r="L175" s="86">
        <v>0.17605633802816903</v>
      </c>
      <c r="M175" s="46">
        <v>1</v>
      </c>
      <c r="N175" s="46">
        <v>1.9</v>
      </c>
      <c r="O175" s="46">
        <v>1.4</v>
      </c>
      <c r="P175" s="88">
        <v>2</v>
      </c>
      <c r="Q175" s="88">
        <v>1.5</v>
      </c>
      <c r="R175" s="46">
        <v>1.4</v>
      </c>
      <c r="S175" s="88">
        <v>1.4</v>
      </c>
      <c r="T175" s="88">
        <v>2.6</v>
      </c>
      <c r="U175" s="88">
        <v>2.2999999999999998</v>
      </c>
      <c r="V175" s="88">
        <v>2.1</v>
      </c>
      <c r="W175" s="88">
        <v>1.8</v>
      </c>
      <c r="X175" s="88">
        <v>2.7</v>
      </c>
      <c r="Y175" s="88">
        <v>2.6</v>
      </c>
      <c r="Z175" s="88">
        <v>3.3</v>
      </c>
      <c r="AA175" s="88">
        <v>2.5</v>
      </c>
    </row>
    <row r="176" spans="1:27" x14ac:dyDescent="0.15">
      <c r="A176" s="89" t="s">
        <v>204</v>
      </c>
      <c r="B176" s="40"/>
      <c r="C176" s="40"/>
      <c r="D176" s="40"/>
      <c r="E176" s="28">
        <v>1</v>
      </c>
      <c r="F176">
        <v>1</v>
      </c>
      <c r="G176" s="78">
        <f t="shared" si="13"/>
        <v>0.14064697609001406</v>
      </c>
      <c r="H176" s="111"/>
      <c r="I176" s="111">
        <v>0.13736263736263737</v>
      </c>
      <c r="J176" s="78">
        <v>0.1059322033898305</v>
      </c>
      <c r="K176" s="78"/>
      <c r="L176" s="78"/>
      <c r="M176" s="51"/>
      <c r="N176" s="51"/>
      <c r="O176" s="51"/>
      <c r="P176" s="80"/>
      <c r="Q176" s="80"/>
      <c r="R176" s="51"/>
      <c r="S176" s="80"/>
      <c r="T176" s="80"/>
      <c r="U176" s="80"/>
      <c r="V176" s="80"/>
      <c r="W176" s="80"/>
      <c r="X176" s="80"/>
      <c r="Y176" s="80"/>
      <c r="Z176" s="80"/>
      <c r="AA176" s="80"/>
    </row>
    <row r="177" spans="1:27" x14ac:dyDescent="0.15">
      <c r="A177" s="94"/>
      <c r="B177" s="47"/>
      <c r="C177" s="47"/>
      <c r="D177" s="47"/>
      <c r="E177" s="48">
        <v>2</v>
      </c>
      <c r="F177">
        <v>2</v>
      </c>
      <c r="G177" s="83">
        <f t="shared" si="13"/>
        <v>0.28129395218002812</v>
      </c>
      <c r="H177" s="112"/>
      <c r="I177" s="112">
        <v>0</v>
      </c>
      <c r="J177" s="83">
        <v>0.1059322033898305</v>
      </c>
      <c r="K177" s="83"/>
      <c r="L177" s="83"/>
      <c r="M177" s="49"/>
      <c r="N177" s="49"/>
      <c r="O177" s="49"/>
      <c r="P177" s="66"/>
      <c r="Q177" s="66"/>
      <c r="R177" s="49"/>
      <c r="S177" s="66"/>
      <c r="T177" s="66"/>
      <c r="U177" s="66"/>
      <c r="V177" s="66"/>
      <c r="W177" s="66"/>
      <c r="X177" s="66"/>
      <c r="Y177" s="66"/>
      <c r="Z177" s="66"/>
      <c r="AA177" s="66"/>
    </row>
    <row r="178" spans="1:27" x14ac:dyDescent="0.15">
      <c r="A178" s="94"/>
      <c r="B178" s="47"/>
      <c r="C178" s="47"/>
      <c r="D178" s="47"/>
      <c r="E178" s="48">
        <v>3</v>
      </c>
      <c r="F178">
        <v>4</v>
      </c>
      <c r="G178" s="83">
        <f t="shared" si="13"/>
        <v>0.56258790436005623</v>
      </c>
      <c r="H178" s="112"/>
      <c r="I178" s="112">
        <v>0.13736263736263737</v>
      </c>
      <c r="J178" s="83">
        <v>0</v>
      </c>
      <c r="K178" s="83"/>
      <c r="L178" s="83"/>
      <c r="M178" s="49"/>
      <c r="N178" s="49"/>
      <c r="O178" s="49"/>
      <c r="P178" s="66"/>
      <c r="Q178" s="66"/>
      <c r="R178" s="49"/>
      <c r="S178" s="66"/>
      <c r="T178" s="66"/>
      <c r="U178" s="66"/>
      <c r="V178" s="66"/>
      <c r="W178" s="66"/>
      <c r="X178" s="66"/>
      <c r="Y178" s="66"/>
      <c r="Z178" s="66"/>
      <c r="AA178" s="66"/>
    </row>
    <row r="179" spans="1:27" x14ac:dyDescent="0.15">
      <c r="A179" s="31"/>
      <c r="B179" s="41"/>
      <c r="C179" s="41"/>
      <c r="D179" s="41"/>
      <c r="E179" s="56" t="s">
        <v>4</v>
      </c>
      <c r="F179" s="136">
        <f>SUM(F176:F178)</f>
        <v>7</v>
      </c>
      <c r="G179" s="137">
        <f t="shared" si="13"/>
        <v>0.98452883263009849</v>
      </c>
      <c r="H179" s="113"/>
      <c r="I179" s="113">
        <v>0.27472527472527475</v>
      </c>
      <c r="J179" s="86">
        <v>0.21186440677966101</v>
      </c>
      <c r="K179" s="86">
        <v>1.5348288075560803</v>
      </c>
      <c r="L179" s="86">
        <v>0.17605633802816903</v>
      </c>
      <c r="M179" s="46">
        <v>1</v>
      </c>
      <c r="N179" s="46">
        <v>1.9</v>
      </c>
      <c r="O179" s="46">
        <v>1.4</v>
      </c>
      <c r="P179" s="88">
        <v>2</v>
      </c>
      <c r="Q179" s="88">
        <v>1.5</v>
      </c>
      <c r="R179" s="46">
        <v>1.4</v>
      </c>
      <c r="S179" s="88">
        <v>1.4</v>
      </c>
      <c r="T179" s="88">
        <v>2.6</v>
      </c>
      <c r="U179" s="88">
        <v>2.2999999999999998</v>
      </c>
      <c r="V179" s="88">
        <v>2.1</v>
      </c>
      <c r="W179" s="88">
        <v>1.8</v>
      </c>
      <c r="X179" s="88">
        <v>2.7</v>
      </c>
      <c r="Y179" s="88">
        <v>2.6</v>
      </c>
      <c r="Z179" s="88">
        <v>3.3</v>
      </c>
      <c r="AA179" s="88">
        <v>2.5</v>
      </c>
    </row>
    <row r="180" spans="1:27" x14ac:dyDescent="0.15">
      <c r="A180" s="89" t="s">
        <v>205</v>
      </c>
      <c r="B180" s="40"/>
      <c r="C180" s="40"/>
      <c r="D180" s="40"/>
      <c r="E180" s="28">
        <v>1</v>
      </c>
      <c r="F180">
        <v>0</v>
      </c>
      <c r="G180" s="78">
        <f t="shared" ref="G180:G187" si="14">$F180/$F$188*100</f>
        <v>0</v>
      </c>
      <c r="H180" s="111"/>
      <c r="I180" s="111">
        <v>0.13736263736263737</v>
      </c>
      <c r="J180" s="78">
        <v>0.1059322033898305</v>
      </c>
      <c r="K180" s="78"/>
      <c r="L180" s="78"/>
      <c r="M180" s="51"/>
      <c r="N180" s="51"/>
      <c r="O180" s="51"/>
      <c r="P180" s="80"/>
      <c r="Q180" s="80"/>
      <c r="R180" s="51"/>
      <c r="S180" s="80"/>
      <c r="T180" s="80"/>
      <c r="U180" s="80"/>
      <c r="V180" s="80"/>
      <c r="W180" s="80"/>
      <c r="X180" s="80"/>
      <c r="Y180" s="80"/>
      <c r="Z180" s="80"/>
      <c r="AA180" s="80"/>
    </row>
    <row r="181" spans="1:27" x14ac:dyDescent="0.15">
      <c r="A181" s="94"/>
      <c r="B181" s="47"/>
      <c r="C181" s="47"/>
      <c r="D181" s="47"/>
      <c r="E181" s="48">
        <v>2</v>
      </c>
      <c r="F181">
        <v>2</v>
      </c>
      <c r="G181" s="83">
        <f t="shared" si="14"/>
        <v>0.28129395218002812</v>
      </c>
      <c r="H181" s="112"/>
      <c r="I181" s="112">
        <v>0</v>
      </c>
      <c r="J181" s="83">
        <v>0.1059322033898305</v>
      </c>
      <c r="K181" s="83"/>
      <c r="L181" s="83"/>
      <c r="M181" s="49"/>
      <c r="N181" s="49"/>
      <c r="O181" s="49"/>
      <c r="P181" s="66"/>
      <c r="Q181" s="66"/>
      <c r="R181" s="49"/>
      <c r="S181" s="66"/>
      <c r="T181" s="66"/>
      <c r="U181" s="66"/>
      <c r="V181" s="66"/>
      <c r="W181" s="66"/>
      <c r="X181" s="66"/>
      <c r="Y181" s="66"/>
      <c r="Z181" s="66"/>
      <c r="AA181" s="66"/>
    </row>
    <row r="182" spans="1:27" x14ac:dyDescent="0.15">
      <c r="A182" s="94"/>
      <c r="B182" s="47"/>
      <c r="C182" s="47"/>
      <c r="D182" s="47"/>
      <c r="E182" s="48">
        <v>3</v>
      </c>
      <c r="F182">
        <v>5</v>
      </c>
      <c r="G182" s="83">
        <f t="shared" si="14"/>
        <v>0.70323488045007032</v>
      </c>
      <c r="H182" s="112"/>
      <c r="I182" s="112">
        <v>0.13736263736263737</v>
      </c>
      <c r="J182" s="83">
        <v>0</v>
      </c>
      <c r="K182" s="83"/>
      <c r="L182" s="83"/>
      <c r="M182" s="49"/>
      <c r="N182" s="49"/>
      <c r="O182" s="49"/>
      <c r="P182" s="66"/>
      <c r="Q182" s="66"/>
      <c r="R182" s="49"/>
      <c r="S182" s="66"/>
      <c r="T182" s="66"/>
      <c r="U182" s="66"/>
      <c r="V182" s="66"/>
      <c r="W182" s="66"/>
      <c r="X182" s="66"/>
      <c r="Y182" s="66"/>
      <c r="Z182" s="66"/>
      <c r="AA182" s="66"/>
    </row>
    <row r="183" spans="1:27" x14ac:dyDescent="0.15">
      <c r="A183" s="31"/>
      <c r="B183" s="41"/>
      <c r="C183" s="41"/>
      <c r="D183" s="41"/>
      <c r="E183" s="56" t="s">
        <v>4</v>
      </c>
      <c r="F183" s="136">
        <f>SUM(F180:F182)</f>
        <v>7</v>
      </c>
      <c r="G183" s="137">
        <f t="shared" si="14"/>
        <v>0.98452883263009849</v>
      </c>
      <c r="H183" s="113"/>
      <c r="I183" s="113">
        <v>0.27472527472527475</v>
      </c>
      <c r="J183" s="86">
        <v>0.21186440677966101</v>
      </c>
      <c r="K183" s="86">
        <v>1.5348288075560803</v>
      </c>
      <c r="L183" s="86">
        <v>0.17605633802816903</v>
      </c>
      <c r="M183" s="46">
        <v>1</v>
      </c>
      <c r="N183" s="46">
        <v>1.9</v>
      </c>
      <c r="O183" s="46">
        <v>1.4</v>
      </c>
      <c r="P183" s="88">
        <v>2</v>
      </c>
      <c r="Q183" s="88">
        <v>1.5</v>
      </c>
      <c r="R183" s="46">
        <v>1.4</v>
      </c>
      <c r="S183" s="88">
        <v>1.4</v>
      </c>
      <c r="T183" s="88">
        <v>2.6</v>
      </c>
      <c r="U183" s="88">
        <v>2.2999999999999998</v>
      </c>
      <c r="V183" s="88">
        <v>2.1</v>
      </c>
      <c r="W183" s="88">
        <v>1.8</v>
      </c>
      <c r="X183" s="88">
        <v>2.7</v>
      </c>
      <c r="Y183" s="88">
        <v>2.6</v>
      </c>
      <c r="Z183" s="88">
        <v>3.3</v>
      </c>
      <c r="AA183" s="88">
        <v>2.5</v>
      </c>
    </row>
    <row r="184" spans="1:27" x14ac:dyDescent="0.15">
      <c r="A184" s="89" t="s">
        <v>19</v>
      </c>
      <c r="B184" s="40"/>
      <c r="C184" s="40"/>
      <c r="D184" s="40"/>
      <c r="E184" s="28">
        <v>1</v>
      </c>
      <c r="F184">
        <v>0</v>
      </c>
      <c r="G184" s="78">
        <f t="shared" si="14"/>
        <v>0</v>
      </c>
      <c r="H184" s="111">
        <v>0.1221001221001221</v>
      </c>
      <c r="I184" s="111">
        <v>0.13736263736263737</v>
      </c>
      <c r="J184" s="78">
        <v>0.1059322033898305</v>
      </c>
      <c r="K184" s="78"/>
      <c r="L184" s="78"/>
      <c r="M184" s="51"/>
      <c r="N184" s="51"/>
      <c r="O184" s="51"/>
      <c r="P184" s="80"/>
      <c r="Q184" s="80"/>
      <c r="R184" s="51"/>
      <c r="S184" s="80"/>
      <c r="T184" s="80"/>
      <c r="U184" s="80"/>
      <c r="V184" s="80"/>
      <c r="W184" s="80"/>
      <c r="X184" s="80"/>
      <c r="Y184" s="80"/>
      <c r="Z184" s="80"/>
      <c r="AA184" s="80"/>
    </row>
    <row r="185" spans="1:27" x14ac:dyDescent="0.15">
      <c r="A185" s="94"/>
      <c r="B185" s="47"/>
      <c r="C185" s="47"/>
      <c r="D185" s="47"/>
      <c r="E185" s="48">
        <v>2</v>
      </c>
      <c r="F185">
        <v>2</v>
      </c>
      <c r="G185" s="83">
        <f t="shared" si="14"/>
        <v>0.28129395218002812</v>
      </c>
      <c r="H185" s="112">
        <v>0.1221001221001221</v>
      </c>
      <c r="I185" s="112">
        <v>0</v>
      </c>
      <c r="J185" s="83">
        <v>0.1059322033898305</v>
      </c>
      <c r="K185" s="83"/>
      <c r="L185" s="83"/>
      <c r="M185" s="49"/>
      <c r="N185" s="49"/>
      <c r="O185" s="49"/>
      <c r="P185" s="66"/>
      <c r="Q185" s="66"/>
      <c r="R185" s="49"/>
      <c r="S185" s="66"/>
      <c r="T185" s="66"/>
      <c r="U185" s="66"/>
      <c r="V185" s="66"/>
      <c r="W185" s="66"/>
      <c r="X185" s="66"/>
      <c r="Y185" s="66"/>
      <c r="Z185" s="66"/>
      <c r="AA185" s="66"/>
    </row>
    <row r="186" spans="1:27" x14ac:dyDescent="0.15">
      <c r="A186" s="94"/>
      <c r="B186" s="47"/>
      <c r="C186" s="47"/>
      <c r="D186" s="47"/>
      <c r="E186" s="48">
        <v>3</v>
      </c>
      <c r="F186">
        <v>2</v>
      </c>
      <c r="G186" s="83">
        <f t="shared" si="14"/>
        <v>0.28129395218002812</v>
      </c>
      <c r="H186" s="112">
        <v>0.1221001221001221</v>
      </c>
      <c r="I186" s="112">
        <v>0.13736263736263737</v>
      </c>
      <c r="J186" s="83">
        <v>0</v>
      </c>
      <c r="K186" s="83"/>
      <c r="L186" s="83"/>
      <c r="M186" s="49"/>
      <c r="N186" s="49"/>
      <c r="O186" s="49"/>
      <c r="P186" s="66"/>
      <c r="Q186" s="66"/>
      <c r="R186" s="49"/>
      <c r="S186" s="66"/>
      <c r="T186" s="66"/>
      <c r="U186" s="66"/>
      <c r="V186" s="66"/>
      <c r="W186" s="66"/>
      <c r="X186" s="66"/>
      <c r="Y186" s="66"/>
      <c r="Z186" s="66"/>
      <c r="AA186" s="66"/>
    </row>
    <row r="187" spans="1:27" x14ac:dyDescent="0.15">
      <c r="A187" s="31"/>
      <c r="B187" s="41"/>
      <c r="C187" s="41"/>
      <c r="D187" s="41"/>
      <c r="E187" s="56" t="s">
        <v>4</v>
      </c>
      <c r="F187" s="136">
        <f>SUM(F184:F186)</f>
        <v>4</v>
      </c>
      <c r="G187" s="137">
        <f t="shared" si="14"/>
        <v>0.56258790436005623</v>
      </c>
      <c r="H187" s="113">
        <v>0.36630036630036628</v>
      </c>
      <c r="I187" s="113">
        <v>0.27472527472527475</v>
      </c>
      <c r="J187" s="86">
        <v>0.21186440677966101</v>
      </c>
      <c r="K187" s="86">
        <v>1.5348288075560803</v>
      </c>
      <c r="L187" s="86">
        <v>0.17605633802816903</v>
      </c>
      <c r="M187" s="46">
        <v>1</v>
      </c>
      <c r="N187" s="46">
        <v>1.9</v>
      </c>
      <c r="O187" s="46">
        <v>1.4</v>
      </c>
      <c r="P187" s="88">
        <v>2</v>
      </c>
      <c r="Q187" s="88">
        <v>1.5</v>
      </c>
      <c r="R187" s="46">
        <v>1.4</v>
      </c>
      <c r="S187" s="88">
        <v>1.4</v>
      </c>
      <c r="T187" s="88">
        <v>2.6</v>
      </c>
      <c r="U187" s="88">
        <v>2.2999999999999998</v>
      </c>
      <c r="V187" s="88">
        <v>2.1</v>
      </c>
      <c r="W187" s="88">
        <v>1.8</v>
      </c>
      <c r="X187" s="88">
        <v>2.7</v>
      </c>
      <c r="Y187" s="88">
        <v>2.6</v>
      </c>
      <c r="Z187" s="88">
        <v>3.3</v>
      </c>
      <c r="AA187" s="88">
        <v>2.5</v>
      </c>
    </row>
    <row r="188" spans="1:27" x14ac:dyDescent="0.15">
      <c r="A188" s="167" t="s">
        <v>4</v>
      </c>
      <c r="B188" s="168"/>
      <c r="C188" s="168"/>
      <c r="D188" s="168"/>
      <c r="E188" s="169"/>
      <c r="F188" s="144">
        <f>F119+F123+F127+F131+F135+F139+F143+F147+F151+F155+F159+F163+F167+F171+F187+F175+F179+F183</f>
        <v>711</v>
      </c>
      <c r="G188" s="68">
        <f>G119+G123+G127+G131+G135+G139+G143+G147+G151+G155+G159+G163+G167+G171+G187+G175+G179+G183</f>
        <v>100.00000000000001</v>
      </c>
      <c r="H188" s="68">
        <f>H119+H123+H127+H131+H135+H139+H143+H147+H151+H155+H159+H163+H167+H171+H187+H175+H179+H183</f>
        <v>100.00000000000003</v>
      </c>
      <c r="I188" s="37">
        <f t="shared" ref="I188" si="15">I119+I123+I127+I131+I135+I139+I143+I147+I151+I155+I159+I163+I167+I171+I187</f>
        <v>100.00000000000001</v>
      </c>
      <c r="J188" s="68">
        <v>100.00000000000001</v>
      </c>
      <c r="K188" s="37">
        <v>100</v>
      </c>
      <c r="L188" s="37">
        <v>100</v>
      </c>
      <c r="M188" s="37">
        <f>SUM(M119:M187)</f>
        <v>103.00000000000001</v>
      </c>
      <c r="N188" s="37">
        <f>SUM(N119:N187)</f>
        <v>105.70000000000003</v>
      </c>
      <c r="O188" s="37">
        <f>SUM(O119:O187)</f>
        <v>104.20000000000002</v>
      </c>
      <c r="P188" s="37">
        <f t="shared" ref="P188:V188" si="16">SUM(P119:P187)</f>
        <v>106.00000000000001</v>
      </c>
      <c r="Q188" s="37">
        <f t="shared" si="16"/>
        <v>104.50000000000001</v>
      </c>
      <c r="R188" s="37">
        <f t="shared" si="16"/>
        <v>104.20000000000003</v>
      </c>
      <c r="S188" s="45">
        <f t="shared" si="16"/>
        <v>104.2</v>
      </c>
      <c r="T188" s="45">
        <f t="shared" si="16"/>
        <v>107.79999999999997</v>
      </c>
      <c r="U188" s="45">
        <f t="shared" si="16"/>
        <v>106.89999999999999</v>
      </c>
      <c r="V188" s="45">
        <f t="shared" si="16"/>
        <v>106.29999999999997</v>
      </c>
      <c r="W188" s="45">
        <v>100</v>
      </c>
      <c r="X188" s="45">
        <v>100</v>
      </c>
      <c r="Y188" s="45">
        <v>100</v>
      </c>
      <c r="Z188" s="45">
        <v>100</v>
      </c>
      <c r="AA188" s="45">
        <v>100</v>
      </c>
    </row>
    <row r="190" spans="1:27" ht="18.75" customHeight="1" x14ac:dyDescent="0.15">
      <c r="A190" s="26" t="s">
        <v>145</v>
      </c>
    </row>
    <row r="191" spans="1:27" x14ac:dyDescent="0.15">
      <c r="A191" s="27"/>
      <c r="B191" s="28"/>
      <c r="C191" s="55" t="s">
        <v>198</v>
      </c>
      <c r="D191" s="55" t="s">
        <v>198</v>
      </c>
      <c r="E191" s="55" t="s">
        <v>196</v>
      </c>
      <c r="F191" s="55" t="s">
        <v>194</v>
      </c>
      <c r="G191" s="29" t="s">
        <v>192</v>
      </c>
      <c r="H191" s="29" t="s">
        <v>190</v>
      </c>
      <c r="I191" s="29" t="s">
        <v>188</v>
      </c>
      <c r="J191" s="29" t="s">
        <v>184</v>
      </c>
      <c r="K191" s="29" t="s">
        <v>182</v>
      </c>
      <c r="L191" s="29" t="s">
        <v>180</v>
      </c>
      <c r="M191" s="29" t="s">
        <v>178</v>
      </c>
      <c r="N191" s="29" t="s">
        <v>170</v>
      </c>
      <c r="O191" s="29" t="s">
        <v>168</v>
      </c>
      <c r="P191" s="29" t="s">
        <v>165</v>
      </c>
      <c r="Q191" s="29" t="s">
        <v>139</v>
      </c>
      <c r="R191" s="29" t="s">
        <v>121</v>
      </c>
      <c r="S191" s="29" t="s">
        <v>107</v>
      </c>
      <c r="T191" s="29" t="s">
        <v>99</v>
      </c>
      <c r="U191" s="29" t="s">
        <v>5</v>
      </c>
      <c r="V191" s="29" t="s">
        <v>6</v>
      </c>
      <c r="W191" s="29" t="s">
        <v>7</v>
      </c>
      <c r="X191" s="29" t="s">
        <v>8</v>
      </c>
    </row>
    <row r="192" spans="1:27" x14ac:dyDescent="0.15">
      <c r="A192" s="31"/>
      <c r="B192" s="32"/>
      <c r="C192" s="33" t="s">
        <v>119</v>
      </c>
      <c r="D192" s="33" t="s">
        <v>9</v>
      </c>
      <c r="E192" s="33" t="s">
        <v>100</v>
      </c>
      <c r="F192" s="33" t="s">
        <v>9</v>
      </c>
      <c r="G192" s="33" t="s">
        <v>9</v>
      </c>
      <c r="H192" s="33" t="s">
        <v>100</v>
      </c>
      <c r="I192" s="33" t="s">
        <v>9</v>
      </c>
      <c r="J192" s="33" t="s">
        <v>9</v>
      </c>
      <c r="K192" s="33" t="s">
        <v>9</v>
      </c>
      <c r="L192" s="33" t="s">
        <v>9</v>
      </c>
      <c r="M192" s="33" t="s">
        <v>9</v>
      </c>
      <c r="N192" s="33" t="s">
        <v>9</v>
      </c>
      <c r="O192" s="33" t="s">
        <v>9</v>
      </c>
      <c r="P192" s="34" t="s">
        <v>9</v>
      </c>
      <c r="Q192" s="34" t="s">
        <v>9</v>
      </c>
      <c r="R192" s="34" t="s">
        <v>9</v>
      </c>
      <c r="S192" s="34" t="s">
        <v>9</v>
      </c>
      <c r="T192" s="34" t="s">
        <v>9</v>
      </c>
      <c r="U192" s="34" t="s">
        <v>9</v>
      </c>
      <c r="V192" s="34" t="s">
        <v>9</v>
      </c>
      <c r="W192" s="34" t="s">
        <v>9</v>
      </c>
      <c r="X192" s="34" t="s">
        <v>9</v>
      </c>
    </row>
    <row r="193" spans="1:24" x14ac:dyDescent="0.15">
      <c r="A193" s="35" t="s">
        <v>21</v>
      </c>
      <c r="B193" s="36"/>
      <c r="C193">
        <v>14</v>
      </c>
      <c r="D193" s="78">
        <f>$C193/$C$199*100</f>
        <v>6.1135371179039302</v>
      </c>
      <c r="E193" s="78">
        <v>4.7101449275362324</v>
      </c>
      <c r="F193" s="74">
        <v>5.1502145922746783</v>
      </c>
      <c r="G193" s="74">
        <v>7.421875</v>
      </c>
      <c r="H193" s="74">
        <v>3.9344262295081971</v>
      </c>
      <c r="I193" s="74">
        <v>5.2083333333333339</v>
      </c>
      <c r="J193" s="37">
        <v>5.3</v>
      </c>
      <c r="K193" s="37">
        <v>3.3</v>
      </c>
      <c r="L193" s="37">
        <v>4.5</v>
      </c>
      <c r="M193" s="43">
        <v>5.3</v>
      </c>
      <c r="N193" s="43">
        <v>2.5</v>
      </c>
      <c r="O193" s="37">
        <v>4.5</v>
      </c>
      <c r="P193" s="39">
        <v>1.8</v>
      </c>
      <c r="Q193" s="39">
        <v>4</v>
      </c>
      <c r="R193" s="39">
        <v>2.5</v>
      </c>
      <c r="S193" s="39">
        <v>2.4</v>
      </c>
      <c r="T193" s="39">
        <v>3.4</v>
      </c>
      <c r="U193" s="39">
        <v>2.2999999999999998</v>
      </c>
      <c r="V193" s="39">
        <v>3.6</v>
      </c>
      <c r="W193" s="39">
        <v>1.8</v>
      </c>
      <c r="X193" s="39">
        <v>3.3</v>
      </c>
    </row>
    <row r="194" spans="1:24" x14ac:dyDescent="0.15">
      <c r="A194" s="35" t="s">
        <v>23</v>
      </c>
      <c r="B194" s="36"/>
      <c r="C194" s="13">
        <v>79</v>
      </c>
      <c r="D194" s="74">
        <f t="shared" ref="D194:D198" si="17">$C194/$C$199*100</f>
        <v>34.497816593886469</v>
      </c>
      <c r="E194" s="74">
        <v>41.666666666666671</v>
      </c>
      <c r="F194" s="74">
        <v>36.480686695278969</v>
      </c>
      <c r="G194" s="74">
        <v>35.9375</v>
      </c>
      <c r="H194" s="74">
        <v>29.508196721311474</v>
      </c>
      <c r="I194" s="74">
        <v>3.125</v>
      </c>
      <c r="J194" s="37">
        <v>38.1</v>
      </c>
      <c r="K194" s="37">
        <v>33.1</v>
      </c>
      <c r="L194" s="37">
        <v>34.799999999999997</v>
      </c>
      <c r="M194" s="43">
        <v>34.4</v>
      </c>
      <c r="N194" s="43">
        <v>33.9</v>
      </c>
      <c r="O194" s="37">
        <v>38.700000000000003</v>
      </c>
      <c r="P194" s="39">
        <v>37.1</v>
      </c>
      <c r="Q194" s="39">
        <v>31.4</v>
      </c>
      <c r="R194" s="39">
        <v>32.299999999999997</v>
      </c>
      <c r="S194" s="39">
        <v>30.4</v>
      </c>
      <c r="T194" s="39">
        <v>28.5</v>
      </c>
      <c r="U194" s="39">
        <v>33</v>
      </c>
      <c r="V194" s="39">
        <v>27.7</v>
      </c>
      <c r="W194" s="39">
        <v>24.2</v>
      </c>
      <c r="X194" s="39">
        <v>25.1</v>
      </c>
    </row>
    <row r="195" spans="1:24" x14ac:dyDescent="0.15">
      <c r="A195" s="35" t="s">
        <v>187</v>
      </c>
      <c r="B195" s="36"/>
      <c r="C195" s="13">
        <v>6</v>
      </c>
      <c r="D195" s="74">
        <f t="shared" si="17"/>
        <v>2.6200873362445414</v>
      </c>
      <c r="E195" s="74">
        <v>3.2608695652173911</v>
      </c>
      <c r="F195" s="74">
        <v>2.1459227467811157</v>
      </c>
      <c r="G195" s="74">
        <v>1.171875</v>
      </c>
      <c r="H195" s="74">
        <v>3.9344262295081971</v>
      </c>
      <c r="I195" s="74">
        <v>4.6875</v>
      </c>
      <c r="J195" s="37">
        <v>0.9</v>
      </c>
      <c r="K195" s="37">
        <v>1</v>
      </c>
      <c r="L195" s="37">
        <v>0.8</v>
      </c>
      <c r="M195" s="43">
        <v>2.1</v>
      </c>
      <c r="N195" s="43">
        <v>1.4</v>
      </c>
      <c r="O195" s="37">
        <v>1.2</v>
      </c>
      <c r="P195" s="39">
        <v>0.3</v>
      </c>
      <c r="Q195" s="39">
        <v>0.6</v>
      </c>
      <c r="R195" s="39">
        <v>0.3</v>
      </c>
      <c r="S195" s="39">
        <v>0.9</v>
      </c>
      <c r="T195" s="39">
        <v>1.3</v>
      </c>
      <c r="U195" s="39">
        <v>1.6</v>
      </c>
      <c r="V195" s="39">
        <v>0.8</v>
      </c>
      <c r="W195" s="39">
        <v>1.6</v>
      </c>
      <c r="X195" s="39">
        <v>0</v>
      </c>
    </row>
    <row r="196" spans="1:24" x14ac:dyDescent="0.15">
      <c r="A196" s="35" t="s">
        <v>58</v>
      </c>
      <c r="B196" s="36"/>
      <c r="C196" s="13">
        <v>6</v>
      </c>
      <c r="D196" s="74">
        <f t="shared" si="17"/>
        <v>2.6200873362445414</v>
      </c>
      <c r="E196" s="74">
        <v>3.2608695652173911</v>
      </c>
      <c r="F196" s="74">
        <v>2.1459227467811157</v>
      </c>
      <c r="G196" s="74">
        <v>1.953125</v>
      </c>
      <c r="H196" s="74">
        <v>2.9508196721311477</v>
      </c>
      <c r="I196" s="74">
        <v>5.7291666666666661</v>
      </c>
      <c r="J196" s="37">
        <v>2.8</v>
      </c>
      <c r="K196" s="37">
        <v>5.4</v>
      </c>
      <c r="L196" s="37">
        <v>2.2000000000000002</v>
      </c>
      <c r="M196" s="43">
        <v>3.2</v>
      </c>
      <c r="N196" s="43">
        <v>4.3</v>
      </c>
      <c r="O196" s="37">
        <v>3.9</v>
      </c>
      <c r="P196" s="39">
        <v>3.3</v>
      </c>
      <c r="Q196" s="39">
        <v>1.4</v>
      </c>
      <c r="R196" s="39">
        <v>2.2000000000000002</v>
      </c>
      <c r="S196" s="39">
        <v>3</v>
      </c>
      <c r="T196" s="39">
        <v>1.7</v>
      </c>
      <c r="U196" s="39">
        <v>1.6</v>
      </c>
      <c r="V196" s="39">
        <v>1.1000000000000001</v>
      </c>
      <c r="W196" s="39">
        <v>2.1</v>
      </c>
      <c r="X196" s="39">
        <v>0.8</v>
      </c>
    </row>
    <row r="197" spans="1:24" x14ac:dyDescent="0.15">
      <c r="A197" s="160" t="s">
        <v>59</v>
      </c>
      <c r="B197" s="162"/>
      <c r="C197" s="13">
        <v>123</v>
      </c>
      <c r="D197" s="74">
        <f t="shared" si="17"/>
        <v>53.711790393013104</v>
      </c>
      <c r="E197" s="74">
        <v>46.739130434782609</v>
      </c>
      <c r="F197" s="74">
        <v>53.648068669527895</v>
      </c>
      <c r="G197" s="74">
        <v>53.125</v>
      </c>
      <c r="H197" s="74">
        <v>58.688524590163937</v>
      </c>
      <c r="I197" s="74">
        <v>80.729166666666657</v>
      </c>
      <c r="J197" s="37">
        <v>51.3</v>
      </c>
      <c r="K197" s="37">
        <v>56.5</v>
      </c>
      <c r="L197" s="37">
        <v>56.6</v>
      </c>
      <c r="M197" s="43">
        <v>54</v>
      </c>
      <c r="N197" s="43">
        <v>56.4</v>
      </c>
      <c r="O197" s="37">
        <v>51.4</v>
      </c>
      <c r="P197" s="39">
        <v>56.9</v>
      </c>
      <c r="Q197" s="39">
        <v>61.1</v>
      </c>
      <c r="R197" s="39">
        <v>60.9</v>
      </c>
      <c r="S197" s="39">
        <v>61.5</v>
      </c>
      <c r="T197" s="39">
        <v>62.8</v>
      </c>
      <c r="U197" s="39">
        <v>60.5</v>
      </c>
      <c r="V197" s="39">
        <v>65.400000000000006</v>
      </c>
      <c r="W197" s="39">
        <v>68</v>
      </c>
      <c r="X197" s="39">
        <v>69.8</v>
      </c>
    </row>
    <row r="198" spans="1:24" x14ac:dyDescent="0.15">
      <c r="A198" s="35" t="s">
        <v>19</v>
      </c>
      <c r="B198" s="36"/>
      <c r="C198" s="13">
        <v>1</v>
      </c>
      <c r="D198" s="74">
        <f t="shared" si="17"/>
        <v>0.43668122270742354</v>
      </c>
      <c r="E198" s="74">
        <v>0.36231884057971014</v>
      </c>
      <c r="F198" s="74">
        <v>0.42918454935622319</v>
      </c>
      <c r="G198" s="74">
        <v>0.390625</v>
      </c>
      <c r="H198" s="74">
        <v>0.98360655737704927</v>
      </c>
      <c r="I198" s="74">
        <v>0.52083333333333326</v>
      </c>
      <c r="J198" s="37">
        <v>1.6</v>
      </c>
      <c r="K198" s="37">
        <v>0.7</v>
      </c>
      <c r="L198" s="37">
        <v>1.1000000000000001</v>
      </c>
      <c r="M198" s="43">
        <v>1.1000000000000001</v>
      </c>
      <c r="N198" s="43">
        <v>1.4</v>
      </c>
      <c r="O198" s="37">
        <v>0.3</v>
      </c>
      <c r="P198" s="39">
        <v>0.6</v>
      </c>
      <c r="Q198" s="39">
        <v>1.4</v>
      </c>
      <c r="R198" s="39">
        <v>1.8</v>
      </c>
      <c r="S198" s="39">
        <v>1.8</v>
      </c>
      <c r="T198" s="39">
        <v>2.2999999999999998</v>
      </c>
      <c r="U198" s="39">
        <v>1</v>
      </c>
      <c r="V198" s="39">
        <v>1.4</v>
      </c>
      <c r="W198" s="39">
        <v>2.2999999999999998</v>
      </c>
      <c r="X198" s="39">
        <v>1</v>
      </c>
    </row>
    <row r="199" spans="1:24" x14ac:dyDescent="0.15">
      <c r="A199" s="167" t="s">
        <v>4</v>
      </c>
      <c r="B199" s="169"/>
      <c r="C199" s="115">
        <f>SUM(C193:C198)</f>
        <v>229</v>
      </c>
      <c r="D199" s="115">
        <f>SUM(D193:D198)</f>
        <v>100</v>
      </c>
      <c r="E199" s="115">
        <v>100</v>
      </c>
      <c r="F199" s="115">
        <f>SUM(F193:F198)</f>
        <v>100</v>
      </c>
      <c r="G199" s="74">
        <v>100</v>
      </c>
      <c r="H199" s="37">
        <v>100</v>
      </c>
      <c r="I199" s="37">
        <v>99.999999999999986</v>
      </c>
      <c r="J199" s="37">
        <f>SUM(J193:J198)</f>
        <v>99.999999999999986</v>
      </c>
      <c r="K199" s="37">
        <f>SUM(K193:K198)</f>
        <v>100</v>
      </c>
      <c r="L199" s="37">
        <f>SUM(L193:L198)</f>
        <v>100</v>
      </c>
      <c r="M199" s="65">
        <f>SUM(M193:M198)</f>
        <v>100.1</v>
      </c>
      <c r="N199" s="65">
        <f t="shared" ref="N199:S199" si="18">SUM(N193:N198)</f>
        <v>99.9</v>
      </c>
      <c r="O199" s="37">
        <f t="shared" si="18"/>
        <v>100</v>
      </c>
      <c r="P199" s="65">
        <f t="shared" si="18"/>
        <v>99.999999999999986</v>
      </c>
      <c r="Q199" s="65">
        <f t="shared" si="18"/>
        <v>99.9</v>
      </c>
      <c r="R199" s="65">
        <f t="shared" si="18"/>
        <v>99.999999999999986</v>
      </c>
      <c r="S199" s="65">
        <f t="shared" si="18"/>
        <v>99.999999999999986</v>
      </c>
      <c r="T199" s="65">
        <v>100</v>
      </c>
      <c r="U199" s="65">
        <v>100</v>
      </c>
      <c r="V199" s="65">
        <v>100</v>
      </c>
      <c r="W199" s="65">
        <v>100</v>
      </c>
      <c r="X199" s="65">
        <v>100</v>
      </c>
    </row>
    <row r="201" spans="1:24" ht="18.75" customHeight="1" x14ac:dyDescent="0.15">
      <c r="A201" s="26" t="s">
        <v>146</v>
      </c>
    </row>
    <row r="202" spans="1:24" x14ac:dyDescent="0.15">
      <c r="A202" s="27"/>
      <c r="B202" s="28"/>
      <c r="C202" s="55" t="s">
        <v>198</v>
      </c>
      <c r="D202" s="55" t="s">
        <v>198</v>
      </c>
      <c r="E202" s="55" t="s">
        <v>196</v>
      </c>
      <c r="F202" s="55" t="s">
        <v>194</v>
      </c>
      <c r="G202" s="29" t="s">
        <v>192</v>
      </c>
      <c r="H202" s="29" t="s">
        <v>190</v>
      </c>
      <c r="I202" s="29" t="s">
        <v>188</v>
      </c>
      <c r="J202" s="29" t="s">
        <v>184</v>
      </c>
      <c r="K202" s="29" t="s">
        <v>182</v>
      </c>
      <c r="L202" s="29" t="s">
        <v>180</v>
      </c>
      <c r="M202" s="29" t="s">
        <v>178</v>
      </c>
      <c r="N202" s="29" t="s">
        <v>170</v>
      </c>
      <c r="O202" s="29" t="s">
        <v>168</v>
      </c>
      <c r="P202" s="29" t="s">
        <v>165</v>
      </c>
      <c r="Q202" s="29" t="s">
        <v>139</v>
      </c>
      <c r="R202" s="29" t="s">
        <v>121</v>
      </c>
      <c r="S202" s="29" t="s">
        <v>107</v>
      </c>
      <c r="T202" s="29" t="s">
        <v>99</v>
      </c>
      <c r="U202" s="29" t="s">
        <v>5</v>
      </c>
      <c r="V202" s="29" t="s">
        <v>6</v>
      </c>
      <c r="W202" s="29" t="s">
        <v>7</v>
      </c>
      <c r="X202" s="29" t="s">
        <v>8</v>
      </c>
    </row>
    <row r="203" spans="1:24" x14ac:dyDescent="0.15">
      <c r="A203" s="31"/>
      <c r="B203" s="32"/>
      <c r="C203" s="33" t="s">
        <v>119</v>
      </c>
      <c r="D203" s="33" t="s">
        <v>9</v>
      </c>
      <c r="E203" s="33" t="s">
        <v>100</v>
      </c>
      <c r="F203" s="33" t="s">
        <v>9</v>
      </c>
      <c r="G203" s="33" t="s">
        <v>9</v>
      </c>
      <c r="H203" s="33" t="s">
        <v>100</v>
      </c>
      <c r="I203" s="33" t="s">
        <v>9</v>
      </c>
      <c r="J203" s="33" t="s">
        <v>9</v>
      </c>
      <c r="K203" s="33" t="s">
        <v>9</v>
      </c>
      <c r="L203" s="33" t="s">
        <v>9</v>
      </c>
      <c r="M203" s="33" t="s">
        <v>9</v>
      </c>
      <c r="N203" s="33" t="s">
        <v>9</v>
      </c>
      <c r="O203" s="33" t="s">
        <v>9</v>
      </c>
      <c r="P203" s="34" t="s">
        <v>9</v>
      </c>
      <c r="Q203" s="34" t="s">
        <v>9</v>
      </c>
      <c r="R203" s="34" t="s">
        <v>9</v>
      </c>
      <c r="S203" s="34" t="s">
        <v>9</v>
      </c>
      <c r="T203" s="34" t="s">
        <v>9</v>
      </c>
      <c r="U203" s="34" t="s">
        <v>9</v>
      </c>
      <c r="V203" s="34" t="s">
        <v>9</v>
      </c>
      <c r="W203" s="34" t="s">
        <v>9</v>
      </c>
      <c r="X203" s="34" t="s">
        <v>9</v>
      </c>
    </row>
    <row r="204" spans="1:24" x14ac:dyDescent="0.15">
      <c r="A204" s="160" t="s">
        <v>61</v>
      </c>
      <c r="B204" s="162"/>
      <c r="C204">
        <v>69</v>
      </c>
      <c r="D204" s="78">
        <f>$C204/$C$208*100</f>
        <v>30.263157894736842</v>
      </c>
      <c r="E204" s="78">
        <v>22.545454545454547</v>
      </c>
      <c r="F204" s="74">
        <v>21.120689655172413</v>
      </c>
      <c r="G204" s="74">
        <v>17.716535433070867</v>
      </c>
      <c r="H204" s="74">
        <v>17.905405405405407</v>
      </c>
      <c r="I204" s="74">
        <v>42.758620689655174</v>
      </c>
      <c r="J204" s="37">
        <v>19.399999999999999</v>
      </c>
      <c r="K204" s="37">
        <v>20.5</v>
      </c>
      <c r="L204" s="37">
        <v>20.9</v>
      </c>
      <c r="M204" s="43">
        <v>21.4</v>
      </c>
      <c r="N204" s="43">
        <v>20.399999999999999</v>
      </c>
      <c r="O204" s="39">
        <v>21</v>
      </c>
      <c r="P204" s="39">
        <v>22.2</v>
      </c>
      <c r="Q204" s="39">
        <v>16.899999999999999</v>
      </c>
      <c r="R204" s="39">
        <v>12.8</v>
      </c>
      <c r="S204" s="39">
        <v>16.8</v>
      </c>
      <c r="T204" s="39">
        <v>13.3</v>
      </c>
      <c r="U204" s="39">
        <v>14.4</v>
      </c>
      <c r="V204" s="39">
        <v>12.4</v>
      </c>
      <c r="W204" s="39">
        <v>12</v>
      </c>
      <c r="X204" s="39">
        <v>9.1999999999999993</v>
      </c>
    </row>
    <row r="205" spans="1:24" x14ac:dyDescent="0.15">
      <c r="A205" s="160" t="s">
        <v>62</v>
      </c>
      <c r="B205" s="162"/>
      <c r="C205" s="13">
        <v>117</v>
      </c>
      <c r="D205" s="74">
        <f t="shared" ref="D205:D207" si="19">$C205/$C$208*100</f>
        <v>51.315789473684212</v>
      </c>
      <c r="E205" s="74">
        <v>50.18181818181818</v>
      </c>
      <c r="F205" s="74">
        <v>56.034482758620683</v>
      </c>
      <c r="G205" s="74">
        <v>59.4488188976378</v>
      </c>
      <c r="H205" s="74">
        <v>55.405405405405403</v>
      </c>
      <c r="I205" s="74">
        <v>4.8275862068965516</v>
      </c>
      <c r="J205" s="37">
        <v>52</v>
      </c>
      <c r="K205" s="37">
        <v>50</v>
      </c>
      <c r="L205" s="37">
        <v>55.1</v>
      </c>
      <c r="M205" s="43">
        <v>56.4</v>
      </c>
      <c r="N205" s="43">
        <v>52.5</v>
      </c>
      <c r="O205" s="37">
        <v>53.7</v>
      </c>
      <c r="P205" s="39">
        <v>52.3</v>
      </c>
      <c r="Q205" s="39">
        <v>47.4</v>
      </c>
      <c r="R205" s="39">
        <v>54.7</v>
      </c>
      <c r="S205" s="39">
        <v>45.1</v>
      </c>
      <c r="T205" s="39">
        <v>46.5</v>
      </c>
      <c r="U205" s="39">
        <v>54.5</v>
      </c>
      <c r="V205" s="39">
        <v>48.8</v>
      </c>
      <c r="W205" s="39">
        <v>48.8</v>
      </c>
      <c r="X205" s="39">
        <v>50.8</v>
      </c>
    </row>
    <row r="206" spans="1:24" x14ac:dyDescent="0.15">
      <c r="A206" s="35" t="s">
        <v>63</v>
      </c>
      <c r="B206" s="36"/>
      <c r="C206" s="13">
        <v>30</v>
      </c>
      <c r="D206" s="74">
        <f t="shared" si="19"/>
        <v>13.157894736842104</v>
      </c>
      <c r="E206" s="74">
        <v>19.272727272727273</v>
      </c>
      <c r="F206" s="74">
        <v>11.206896551724139</v>
      </c>
      <c r="G206" s="74">
        <v>10.62992125984252</v>
      </c>
      <c r="H206" s="74">
        <v>12.837837837837837</v>
      </c>
      <c r="I206" s="74">
        <v>30.344827586206897</v>
      </c>
      <c r="J206" s="37">
        <v>16.5</v>
      </c>
      <c r="K206" s="37">
        <v>16.5</v>
      </c>
      <c r="L206" s="37">
        <v>13.1</v>
      </c>
      <c r="M206" s="43">
        <v>14.2</v>
      </c>
      <c r="N206" s="43">
        <v>15.4</v>
      </c>
      <c r="O206" s="37">
        <v>13.7</v>
      </c>
      <c r="P206" s="39">
        <v>15.5</v>
      </c>
      <c r="Q206" s="39">
        <v>16.600000000000001</v>
      </c>
      <c r="R206" s="39">
        <v>18.399999999999999</v>
      </c>
      <c r="S206" s="39">
        <v>23.4</v>
      </c>
      <c r="T206" s="39">
        <v>24.3</v>
      </c>
      <c r="U206" s="39">
        <v>17.7</v>
      </c>
      <c r="V206" s="39">
        <v>26.2</v>
      </c>
      <c r="W206" s="39">
        <v>22.5</v>
      </c>
      <c r="X206" s="39">
        <v>22.2</v>
      </c>
    </row>
    <row r="207" spans="1:24" x14ac:dyDescent="0.15">
      <c r="A207" s="35" t="s">
        <v>88</v>
      </c>
      <c r="B207" s="36"/>
      <c r="C207" s="13">
        <v>12</v>
      </c>
      <c r="D207" s="74">
        <f t="shared" si="19"/>
        <v>5.2631578947368416</v>
      </c>
      <c r="E207" s="74">
        <v>8</v>
      </c>
      <c r="F207" s="74">
        <v>11.637931034482758</v>
      </c>
      <c r="G207" s="74">
        <v>12.204724409448819</v>
      </c>
      <c r="H207" s="74">
        <v>13.851351351351351</v>
      </c>
      <c r="I207" s="74">
        <v>22.068965517241381</v>
      </c>
      <c r="J207" s="37">
        <v>12.1</v>
      </c>
      <c r="K207" s="37">
        <v>13</v>
      </c>
      <c r="L207" s="37">
        <v>10.9</v>
      </c>
      <c r="M207" s="43">
        <v>8</v>
      </c>
      <c r="N207" s="43">
        <v>11.8</v>
      </c>
      <c r="O207" s="37">
        <v>11.6</v>
      </c>
      <c r="P207" s="39">
        <v>10</v>
      </c>
      <c r="Q207" s="39">
        <v>19.100000000000001</v>
      </c>
      <c r="R207" s="39">
        <v>14.1</v>
      </c>
      <c r="S207" s="39">
        <v>14.7</v>
      </c>
      <c r="T207" s="39">
        <v>15.9</v>
      </c>
      <c r="U207" s="39">
        <v>13.4</v>
      </c>
      <c r="V207" s="39">
        <v>12.7</v>
      </c>
      <c r="W207" s="39">
        <v>16.7</v>
      </c>
      <c r="X207" s="39">
        <v>17.899999999999999</v>
      </c>
    </row>
    <row r="208" spans="1:24" x14ac:dyDescent="0.15">
      <c r="A208" s="167" t="s">
        <v>4</v>
      </c>
      <c r="B208" s="169"/>
      <c r="C208" s="133">
        <f>SUM(C204:C207)</f>
        <v>228</v>
      </c>
      <c r="D208" s="133">
        <f>SUM(D204:D207)</f>
        <v>100</v>
      </c>
      <c r="E208" s="120">
        <v>100</v>
      </c>
      <c r="F208" s="120">
        <f>SUM(F204:F207)</f>
        <v>100</v>
      </c>
      <c r="G208" s="46">
        <v>100</v>
      </c>
      <c r="H208" s="46">
        <v>100</v>
      </c>
      <c r="I208" s="46">
        <v>100.00000000000001</v>
      </c>
      <c r="J208" s="46">
        <f>SUM(J204:J207)</f>
        <v>100</v>
      </c>
      <c r="K208" s="46">
        <f>SUM(K204:K207)</f>
        <v>100</v>
      </c>
      <c r="L208" s="46">
        <f>SUM(L204:L207)</f>
        <v>100</v>
      </c>
      <c r="M208" s="54">
        <f t="shared" ref="M208:T208" si="20">SUM(M204:M207)</f>
        <v>100</v>
      </c>
      <c r="N208" s="54">
        <f t="shared" si="20"/>
        <v>100.10000000000001</v>
      </c>
      <c r="O208" s="46">
        <f t="shared" si="20"/>
        <v>100</v>
      </c>
      <c r="P208" s="64">
        <f t="shared" si="20"/>
        <v>100</v>
      </c>
      <c r="Q208" s="64">
        <f t="shared" si="20"/>
        <v>100</v>
      </c>
      <c r="R208" s="64">
        <f t="shared" si="20"/>
        <v>100</v>
      </c>
      <c r="S208" s="64">
        <f t="shared" si="20"/>
        <v>100.00000000000001</v>
      </c>
      <c r="T208" s="64">
        <f t="shared" si="20"/>
        <v>100</v>
      </c>
      <c r="U208" s="64">
        <v>100</v>
      </c>
      <c r="V208" s="64">
        <v>100</v>
      </c>
      <c r="W208" s="64">
        <v>100</v>
      </c>
      <c r="X208" s="64">
        <v>100</v>
      </c>
    </row>
    <row r="210" spans="1:26" ht="18.75" customHeight="1" x14ac:dyDescent="0.15">
      <c r="A210" s="26" t="s">
        <v>159</v>
      </c>
    </row>
    <row r="211" spans="1:26" x14ac:dyDescent="0.15">
      <c r="A211" s="27"/>
      <c r="B211" s="28"/>
      <c r="C211" s="55" t="s">
        <v>198</v>
      </c>
      <c r="D211" s="55" t="s">
        <v>198</v>
      </c>
      <c r="E211" s="55" t="s">
        <v>196</v>
      </c>
      <c r="F211" s="55" t="s">
        <v>194</v>
      </c>
      <c r="G211" s="29" t="s">
        <v>192</v>
      </c>
      <c r="H211" s="29" t="s">
        <v>190</v>
      </c>
      <c r="I211" s="29" t="s">
        <v>188</v>
      </c>
      <c r="J211" s="29" t="s">
        <v>184</v>
      </c>
      <c r="K211" s="29" t="s">
        <v>182</v>
      </c>
      <c r="L211" s="29" t="s">
        <v>180</v>
      </c>
      <c r="M211" s="29" t="s">
        <v>178</v>
      </c>
      <c r="N211" s="29" t="s">
        <v>170</v>
      </c>
      <c r="O211" s="29" t="s">
        <v>168</v>
      </c>
      <c r="P211" s="29" t="s">
        <v>165</v>
      </c>
      <c r="Q211" s="29" t="s">
        <v>139</v>
      </c>
      <c r="R211" s="29" t="s">
        <v>121</v>
      </c>
      <c r="S211" s="29" t="s">
        <v>107</v>
      </c>
      <c r="T211" s="29" t="s">
        <v>99</v>
      </c>
      <c r="U211" s="29" t="s">
        <v>5</v>
      </c>
      <c r="V211" s="29" t="s">
        <v>6</v>
      </c>
      <c r="W211" s="29" t="s">
        <v>7</v>
      </c>
      <c r="X211" s="29" t="s">
        <v>8</v>
      </c>
    </row>
    <row r="212" spans="1:26" x14ac:dyDescent="0.15">
      <c r="A212" s="31"/>
      <c r="B212" s="32"/>
      <c r="C212" s="33" t="s">
        <v>119</v>
      </c>
      <c r="D212" s="33" t="s">
        <v>9</v>
      </c>
      <c r="E212" s="33" t="s">
        <v>100</v>
      </c>
      <c r="F212" s="33" t="s">
        <v>9</v>
      </c>
      <c r="G212" s="33" t="s">
        <v>9</v>
      </c>
      <c r="H212" s="33" t="s">
        <v>100</v>
      </c>
      <c r="I212" s="33" t="s">
        <v>9</v>
      </c>
      <c r="J212" s="33" t="s">
        <v>9</v>
      </c>
      <c r="K212" s="33" t="s">
        <v>9</v>
      </c>
      <c r="L212" s="33" t="s">
        <v>9</v>
      </c>
      <c r="M212" s="33" t="s">
        <v>9</v>
      </c>
      <c r="N212" s="33" t="s">
        <v>9</v>
      </c>
      <c r="O212" s="33" t="s">
        <v>9</v>
      </c>
      <c r="P212" s="34" t="s">
        <v>9</v>
      </c>
      <c r="Q212" s="34" t="s">
        <v>9</v>
      </c>
      <c r="R212" s="34" t="s">
        <v>9</v>
      </c>
      <c r="S212" s="34" t="s">
        <v>9</v>
      </c>
      <c r="T212" s="34" t="s">
        <v>9</v>
      </c>
      <c r="U212" s="34" t="s">
        <v>9</v>
      </c>
      <c r="V212" s="34" t="s">
        <v>9</v>
      </c>
      <c r="W212" s="34" t="s">
        <v>9</v>
      </c>
      <c r="X212" s="34" t="s">
        <v>9</v>
      </c>
    </row>
    <row r="213" spans="1:26" x14ac:dyDescent="0.15">
      <c r="A213" s="35" t="s">
        <v>160</v>
      </c>
      <c r="B213" s="36"/>
      <c r="C213">
        <v>89</v>
      </c>
      <c r="D213" s="130">
        <f>$C213/$C$216*100</f>
        <v>39.207048458149778</v>
      </c>
      <c r="E213" s="130">
        <v>34.191176470588239</v>
      </c>
      <c r="F213" s="116">
        <v>46.982758620689658</v>
      </c>
      <c r="G213" s="74">
        <v>50.988142292490124</v>
      </c>
      <c r="H213" s="74">
        <v>56.081081081081088</v>
      </c>
      <c r="I213" s="74">
        <v>75.576036866359445</v>
      </c>
      <c r="J213" s="37">
        <v>63.1</v>
      </c>
      <c r="K213" s="37">
        <v>68.5</v>
      </c>
      <c r="L213" s="37">
        <v>67.099999999999994</v>
      </c>
      <c r="M213" s="37">
        <v>65.599999999999994</v>
      </c>
      <c r="N213" s="37">
        <v>61.5</v>
      </c>
      <c r="O213" s="37">
        <v>65.599999999999994</v>
      </c>
      <c r="P213" s="39">
        <v>72.3</v>
      </c>
      <c r="Q213" s="39">
        <v>63.3</v>
      </c>
      <c r="R213" s="39">
        <v>61.8</v>
      </c>
      <c r="S213" s="39">
        <v>57.8</v>
      </c>
      <c r="T213" s="39">
        <v>59.7</v>
      </c>
      <c r="U213" s="39">
        <v>65.3</v>
      </c>
      <c r="V213" s="39">
        <v>67</v>
      </c>
      <c r="W213" s="39">
        <v>63.6</v>
      </c>
      <c r="X213" s="39">
        <v>50.3</v>
      </c>
    </row>
    <row r="214" spans="1:26" x14ac:dyDescent="0.15">
      <c r="A214" s="35" t="s">
        <v>161</v>
      </c>
      <c r="B214" s="36"/>
      <c r="C214" s="13">
        <v>69</v>
      </c>
      <c r="D214" s="116">
        <f t="shared" ref="D214:D215" si="21">$C214/$C$216*100</f>
        <v>30.396475770925107</v>
      </c>
      <c r="E214" s="116">
        <v>38.235294117647058</v>
      </c>
      <c r="F214" s="116">
        <v>31.46551724137931</v>
      </c>
      <c r="G214" s="74">
        <v>33.992094861660078</v>
      </c>
      <c r="H214" s="74">
        <v>22.635135135135133</v>
      </c>
      <c r="I214" s="74">
        <v>3.225806451612903</v>
      </c>
      <c r="J214" s="37">
        <v>24.2</v>
      </c>
      <c r="K214" s="37">
        <v>21.6</v>
      </c>
      <c r="L214" s="37">
        <v>19.8</v>
      </c>
      <c r="M214" s="37">
        <v>19.2</v>
      </c>
      <c r="N214" s="37">
        <v>21.6</v>
      </c>
      <c r="O214" s="37">
        <v>21.2</v>
      </c>
      <c r="P214" s="39">
        <v>16.899999999999999</v>
      </c>
      <c r="Q214" s="39">
        <v>17.3</v>
      </c>
      <c r="R214" s="39">
        <v>21.1</v>
      </c>
      <c r="S214" s="39">
        <v>26.9</v>
      </c>
      <c r="T214" s="39">
        <v>24.3</v>
      </c>
      <c r="U214" s="39">
        <v>20.6</v>
      </c>
      <c r="V214" s="39">
        <v>19.7</v>
      </c>
      <c r="W214" s="39">
        <v>19.3</v>
      </c>
      <c r="X214" s="39">
        <v>29</v>
      </c>
    </row>
    <row r="215" spans="1:26" x14ac:dyDescent="0.15">
      <c r="A215" s="35" t="s">
        <v>88</v>
      </c>
      <c r="B215" s="36"/>
      <c r="C215" s="13">
        <v>69</v>
      </c>
      <c r="D215" s="116">
        <f t="shared" si="21"/>
        <v>30.396475770925107</v>
      </c>
      <c r="E215" s="116">
        <v>27.573529411764707</v>
      </c>
      <c r="F215" s="116">
        <v>21.551724137931032</v>
      </c>
      <c r="G215" s="74">
        <v>15.019762845849801</v>
      </c>
      <c r="H215" s="74">
        <v>21.283783783783782</v>
      </c>
      <c r="I215" s="74">
        <v>21.198156682027651</v>
      </c>
      <c r="J215" s="37">
        <v>12.7</v>
      </c>
      <c r="K215" s="37">
        <v>9.9</v>
      </c>
      <c r="L215" s="37">
        <v>13.1</v>
      </c>
      <c r="M215" s="37">
        <v>15.2</v>
      </c>
      <c r="N215" s="37">
        <v>16.899999999999999</v>
      </c>
      <c r="O215" s="37">
        <v>13.2</v>
      </c>
      <c r="P215" s="39">
        <v>10.8</v>
      </c>
      <c r="Q215" s="39">
        <v>19.399999999999999</v>
      </c>
      <c r="R215" s="39">
        <v>17.100000000000001</v>
      </c>
      <c r="S215" s="39">
        <v>15.3</v>
      </c>
      <c r="T215" s="39">
        <v>16</v>
      </c>
      <c r="U215" s="39">
        <v>14.1</v>
      </c>
      <c r="V215" s="39">
        <v>13.3</v>
      </c>
      <c r="W215" s="39">
        <v>17.100000000000001</v>
      </c>
      <c r="X215" s="39">
        <v>20.7</v>
      </c>
    </row>
    <row r="216" spans="1:26" x14ac:dyDescent="0.15">
      <c r="A216" s="167" t="s">
        <v>4</v>
      </c>
      <c r="B216" s="169"/>
      <c r="C216" s="131">
        <f>SUM(C213:C215)</f>
        <v>227</v>
      </c>
      <c r="D216" s="132">
        <f>SUM(D213:D215)</f>
        <v>99.999999999999986</v>
      </c>
      <c r="E216" s="140">
        <v>100.00000000000001</v>
      </c>
      <c r="F216" s="118">
        <f>SUM(F213:F215)</f>
        <v>100</v>
      </c>
      <c r="G216" s="46">
        <v>100</v>
      </c>
      <c r="H216" s="46">
        <v>100</v>
      </c>
      <c r="I216" s="46">
        <v>100</v>
      </c>
      <c r="J216" s="46">
        <f>SUM(J213:J215)</f>
        <v>100</v>
      </c>
      <c r="K216" s="46">
        <f>SUM(K213:K215)</f>
        <v>100</v>
      </c>
      <c r="L216" s="46">
        <f>SUM(L213:L215)</f>
        <v>99.999999999999986</v>
      </c>
      <c r="M216" s="46">
        <f t="shared" ref="M216:T216" si="22">SUM(M213:M215)</f>
        <v>100</v>
      </c>
      <c r="N216" s="46">
        <f t="shared" si="22"/>
        <v>100</v>
      </c>
      <c r="O216" s="46">
        <f t="shared" si="22"/>
        <v>100</v>
      </c>
      <c r="P216" s="64">
        <f t="shared" si="22"/>
        <v>99.999999999999986</v>
      </c>
      <c r="Q216" s="64">
        <f t="shared" si="22"/>
        <v>100</v>
      </c>
      <c r="R216" s="64">
        <f t="shared" si="22"/>
        <v>100</v>
      </c>
      <c r="S216" s="64">
        <f t="shared" si="22"/>
        <v>99.999999999999986</v>
      </c>
      <c r="T216" s="64">
        <f t="shared" si="22"/>
        <v>100</v>
      </c>
      <c r="U216" s="64">
        <v>100</v>
      </c>
      <c r="V216" s="64">
        <v>100</v>
      </c>
      <c r="W216" s="64">
        <v>100</v>
      </c>
      <c r="X216" s="64">
        <v>100</v>
      </c>
    </row>
    <row r="218" spans="1:26" ht="18.75" customHeight="1" x14ac:dyDescent="0.15">
      <c r="A218" s="26" t="s">
        <v>147</v>
      </c>
    </row>
    <row r="219" spans="1:26" x14ac:dyDescent="0.15">
      <c r="A219" s="27"/>
      <c r="B219" s="40"/>
      <c r="C219" s="40"/>
      <c r="D219" s="28"/>
      <c r="E219" s="55" t="s">
        <v>198</v>
      </c>
      <c r="F219" s="55" t="s">
        <v>198</v>
      </c>
      <c r="G219" s="55" t="s">
        <v>196</v>
      </c>
      <c r="H219" s="55" t="s">
        <v>194</v>
      </c>
      <c r="I219" s="29" t="s">
        <v>192</v>
      </c>
      <c r="J219" s="29" t="s">
        <v>190</v>
      </c>
      <c r="K219" s="29" t="s">
        <v>188</v>
      </c>
      <c r="L219" s="29" t="s">
        <v>184</v>
      </c>
      <c r="M219" s="29" t="s">
        <v>182</v>
      </c>
      <c r="N219" s="29" t="s">
        <v>180</v>
      </c>
      <c r="O219" s="29" t="s">
        <v>178</v>
      </c>
      <c r="P219" s="29" t="s">
        <v>170</v>
      </c>
      <c r="Q219" s="29" t="s">
        <v>168</v>
      </c>
      <c r="R219" s="29" t="s">
        <v>165</v>
      </c>
      <c r="S219" s="29" t="s">
        <v>139</v>
      </c>
      <c r="T219" s="29" t="s">
        <v>121</v>
      </c>
      <c r="U219" s="29" t="s">
        <v>107</v>
      </c>
      <c r="V219" s="29" t="s">
        <v>99</v>
      </c>
      <c r="W219" s="29" t="s">
        <v>5</v>
      </c>
      <c r="X219" s="29" t="s">
        <v>6</v>
      </c>
      <c r="Y219" s="29" t="s">
        <v>7</v>
      </c>
      <c r="Z219" s="55" t="s">
        <v>8</v>
      </c>
    </row>
    <row r="220" spans="1:26" x14ac:dyDescent="0.15">
      <c r="A220" s="164" t="s">
        <v>120</v>
      </c>
      <c r="B220" s="165"/>
      <c r="C220" s="165"/>
      <c r="D220" s="166"/>
      <c r="E220" s="33" t="s">
        <v>119</v>
      </c>
      <c r="F220" s="33" t="s">
        <v>9</v>
      </c>
      <c r="G220" s="33" t="s">
        <v>100</v>
      </c>
      <c r="H220" s="33" t="s">
        <v>9</v>
      </c>
      <c r="I220" s="33" t="s">
        <v>9</v>
      </c>
      <c r="J220" s="33" t="s">
        <v>100</v>
      </c>
      <c r="K220" s="33" t="s">
        <v>9</v>
      </c>
      <c r="L220" s="33" t="s">
        <v>9</v>
      </c>
      <c r="M220" s="33" t="s">
        <v>9</v>
      </c>
      <c r="N220" s="33" t="s">
        <v>9</v>
      </c>
      <c r="O220" s="33" t="s">
        <v>9</v>
      </c>
      <c r="P220" s="33" t="s">
        <v>9</v>
      </c>
      <c r="Q220" s="33" t="s">
        <v>9</v>
      </c>
      <c r="R220" s="34" t="s">
        <v>9</v>
      </c>
      <c r="S220" s="34" t="s">
        <v>9</v>
      </c>
      <c r="T220" s="34" t="s">
        <v>9</v>
      </c>
      <c r="U220" s="34" t="s">
        <v>9</v>
      </c>
      <c r="V220" s="34" t="s">
        <v>9</v>
      </c>
      <c r="W220" s="34" t="s">
        <v>9</v>
      </c>
      <c r="X220" s="34" t="s">
        <v>9</v>
      </c>
      <c r="Y220" s="34" t="s">
        <v>9</v>
      </c>
      <c r="Z220" s="56" t="s">
        <v>9</v>
      </c>
    </row>
    <row r="221" spans="1:26" x14ac:dyDescent="0.15">
      <c r="A221" s="35" t="s">
        <v>71</v>
      </c>
      <c r="B221" s="42"/>
      <c r="C221" s="42"/>
      <c r="D221" s="36"/>
      <c r="E221">
        <v>95</v>
      </c>
      <c r="F221" s="130">
        <f>E221/$E$240*100</f>
        <v>41.304347826086953</v>
      </c>
      <c r="G221" s="130">
        <v>42.909090909090907</v>
      </c>
      <c r="H221" s="116">
        <v>40.086206896551722</v>
      </c>
      <c r="I221" s="74">
        <v>37.00787401574803</v>
      </c>
      <c r="J221" s="74">
        <v>38.56655290102389</v>
      </c>
      <c r="K221" s="74">
        <v>3.225806451612903</v>
      </c>
      <c r="L221" s="37">
        <v>37.799999999999997</v>
      </c>
      <c r="M221" s="37">
        <v>37.9</v>
      </c>
      <c r="N221" s="37">
        <v>36.200000000000003</v>
      </c>
      <c r="O221" s="43">
        <v>36.1</v>
      </c>
      <c r="P221" s="43">
        <v>45.7</v>
      </c>
      <c r="Q221" s="39">
        <v>45</v>
      </c>
      <c r="R221" s="39">
        <v>43.7</v>
      </c>
      <c r="S221" s="39">
        <v>51.6</v>
      </c>
      <c r="T221" s="39">
        <v>43</v>
      </c>
      <c r="U221" s="39">
        <v>39.4</v>
      </c>
      <c r="V221" s="39">
        <v>40.1</v>
      </c>
      <c r="W221" s="39">
        <v>38.799999999999997</v>
      </c>
      <c r="X221" s="39">
        <v>38</v>
      </c>
      <c r="Y221" s="39">
        <v>40.5</v>
      </c>
      <c r="Z221" s="57">
        <v>35.799999999999997</v>
      </c>
    </row>
    <row r="222" spans="1:26" x14ac:dyDescent="0.15">
      <c r="A222" s="160" t="s">
        <v>72</v>
      </c>
      <c r="B222" s="161"/>
      <c r="C222" s="161"/>
      <c r="D222" s="162"/>
      <c r="E222" s="13">
        <v>16</v>
      </c>
      <c r="F222" s="116">
        <f t="shared" ref="F222:F239" si="23">E222/$E$240*100</f>
        <v>6.9565217391304346</v>
      </c>
      <c r="G222" s="116">
        <v>5.4545454545454541</v>
      </c>
      <c r="H222" s="116">
        <v>9.9137931034482758</v>
      </c>
      <c r="I222" s="74">
        <v>5.1181102362204722</v>
      </c>
      <c r="J222" s="74">
        <v>7.8498293515358366</v>
      </c>
      <c r="K222" s="74">
        <v>10.21505376344086</v>
      </c>
      <c r="L222" s="37">
        <v>9.1999999999999993</v>
      </c>
      <c r="M222" s="37">
        <v>6</v>
      </c>
      <c r="N222" s="37">
        <v>7.8</v>
      </c>
      <c r="O222" s="43">
        <v>10.7</v>
      </c>
      <c r="P222" s="43">
        <v>4.3</v>
      </c>
      <c r="Q222" s="39">
        <v>9.1</v>
      </c>
      <c r="R222" s="39">
        <v>9.8000000000000007</v>
      </c>
      <c r="S222" s="39">
        <v>8.1</v>
      </c>
      <c r="T222" s="39">
        <v>7.8</v>
      </c>
      <c r="U222" s="39">
        <v>9.8000000000000007</v>
      </c>
      <c r="V222" s="39">
        <v>12.4</v>
      </c>
      <c r="W222" s="39">
        <v>14.9</v>
      </c>
      <c r="X222" s="39">
        <v>11.8</v>
      </c>
      <c r="Y222" s="39">
        <v>14.2</v>
      </c>
      <c r="Z222" s="57">
        <v>14.4</v>
      </c>
    </row>
    <row r="223" spans="1:26" x14ac:dyDescent="0.15">
      <c r="A223" s="160" t="s">
        <v>73</v>
      </c>
      <c r="B223" s="161"/>
      <c r="C223" s="161"/>
      <c r="D223" s="162"/>
      <c r="E223" s="13">
        <v>41</v>
      </c>
      <c r="F223" s="116">
        <f t="shared" si="23"/>
        <v>17.826086956521738</v>
      </c>
      <c r="G223" s="116">
        <v>10.181818181818182</v>
      </c>
      <c r="H223" s="116">
        <v>13.36206896551724</v>
      </c>
      <c r="I223" s="74">
        <v>13.779527559055119</v>
      </c>
      <c r="J223" s="74">
        <v>15.699658703071673</v>
      </c>
      <c r="K223" s="74">
        <v>21.50537634408602</v>
      </c>
      <c r="L223" s="37">
        <v>14.3</v>
      </c>
      <c r="M223" s="37">
        <v>13.5</v>
      </c>
      <c r="N223" s="37">
        <v>13.4</v>
      </c>
      <c r="O223" s="43">
        <v>15</v>
      </c>
      <c r="P223" s="43">
        <v>11.9</v>
      </c>
      <c r="Q223" s="39">
        <v>8.1999999999999993</v>
      </c>
      <c r="R223" s="39">
        <v>11</v>
      </c>
      <c r="S223" s="39">
        <v>9.6</v>
      </c>
      <c r="T223" s="39">
        <v>10</v>
      </c>
      <c r="U223" s="39">
        <v>11</v>
      </c>
      <c r="V223" s="39">
        <v>10</v>
      </c>
      <c r="W223" s="39">
        <v>11.8</v>
      </c>
      <c r="X223" s="39">
        <v>9.1</v>
      </c>
      <c r="Y223" s="39">
        <v>13.9</v>
      </c>
      <c r="Z223" s="57">
        <v>11.6</v>
      </c>
    </row>
    <row r="224" spans="1:26" x14ac:dyDescent="0.15">
      <c r="A224" s="160" t="s">
        <v>118</v>
      </c>
      <c r="B224" s="161"/>
      <c r="C224" s="161"/>
      <c r="D224" s="36"/>
      <c r="E224" s="13">
        <v>34</v>
      </c>
      <c r="F224" s="116">
        <f t="shared" si="23"/>
        <v>14.782608695652174</v>
      </c>
      <c r="G224" s="116">
        <v>13.454545454545455</v>
      </c>
      <c r="H224" s="116">
        <v>15.086206896551724</v>
      </c>
      <c r="I224" s="74">
        <v>16.141732283464567</v>
      </c>
      <c r="J224" s="74">
        <v>17.064846416382252</v>
      </c>
      <c r="K224" s="74">
        <v>20.967741935483872</v>
      </c>
      <c r="L224" s="37">
        <v>14.3</v>
      </c>
      <c r="M224" s="37">
        <v>14.1</v>
      </c>
      <c r="N224" s="37">
        <v>14.5</v>
      </c>
      <c r="O224" s="43">
        <v>9.6</v>
      </c>
      <c r="P224" s="43">
        <v>10.8</v>
      </c>
      <c r="Q224" s="39">
        <v>12.8</v>
      </c>
      <c r="R224" s="39">
        <v>8</v>
      </c>
      <c r="S224" s="39">
        <v>5.5</v>
      </c>
      <c r="T224" s="39">
        <v>10.6</v>
      </c>
      <c r="U224" s="39">
        <v>10.7</v>
      </c>
      <c r="V224" s="39">
        <v>10.7</v>
      </c>
      <c r="W224" s="39">
        <v>6.6</v>
      </c>
      <c r="X224" s="39">
        <v>12.1</v>
      </c>
      <c r="Y224" s="39">
        <v>7.1</v>
      </c>
      <c r="Z224" s="57">
        <v>5.8</v>
      </c>
    </row>
    <row r="225" spans="1:26" x14ac:dyDescent="0.15">
      <c r="A225" s="160" t="s">
        <v>117</v>
      </c>
      <c r="B225" s="161"/>
      <c r="C225" s="161"/>
      <c r="D225" s="36"/>
      <c r="E225" s="13">
        <v>3</v>
      </c>
      <c r="F225" s="116">
        <f t="shared" si="23"/>
        <v>1.3043478260869565</v>
      </c>
      <c r="G225" s="116">
        <v>4</v>
      </c>
      <c r="H225" s="116">
        <v>3.0172413793103448</v>
      </c>
      <c r="I225" s="74">
        <v>2.7559055118110236</v>
      </c>
      <c r="J225" s="74">
        <v>3.4129692832764507</v>
      </c>
      <c r="K225" s="74">
        <v>5.376344086021505</v>
      </c>
      <c r="L225" s="37">
        <v>4.8</v>
      </c>
      <c r="M225" s="37">
        <v>1.9</v>
      </c>
      <c r="N225" s="37">
        <v>2.5</v>
      </c>
      <c r="O225" s="43">
        <v>4.5</v>
      </c>
      <c r="P225" s="43">
        <v>2.5</v>
      </c>
      <c r="Q225" s="39">
        <v>4.3</v>
      </c>
      <c r="R225" s="39">
        <v>2.8</v>
      </c>
      <c r="S225" s="39">
        <v>2.6</v>
      </c>
      <c r="T225" s="39">
        <v>1.9</v>
      </c>
      <c r="U225" s="39">
        <v>3.6</v>
      </c>
      <c r="V225" s="39">
        <v>2.7</v>
      </c>
      <c r="W225" s="39">
        <v>2.2000000000000002</v>
      </c>
      <c r="X225" s="39">
        <v>3</v>
      </c>
      <c r="Y225" s="39">
        <v>1.6</v>
      </c>
      <c r="Z225" s="57">
        <v>3</v>
      </c>
    </row>
    <row r="226" spans="1:26" x14ac:dyDescent="0.15">
      <c r="A226" s="160" t="s">
        <v>116</v>
      </c>
      <c r="B226" s="161"/>
      <c r="C226" s="161"/>
      <c r="D226" s="36"/>
      <c r="E226" s="13">
        <v>2</v>
      </c>
      <c r="F226" s="116">
        <f t="shared" si="23"/>
        <v>0.86956521739130432</v>
      </c>
      <c r="G226" s="116">
        <v>1.4545454545454546</v>
      </c>
      <c r="H226" s="116">
        <v>0.43103448275862066</v>
      </c>
      <c r="I226" s="74">
        <v>1.1811023622047243</v>
      </c>
      <c r="J226" s="74">
        <v>0.68259385665529015</v>
      </c>
      <c r="K226" s="74">
        <v>0</v>
      </c>
      <c r="L226" s="37">
        <v>0.3</v>
      </c>
      <c r="M226" s="37">
        <v>1.9</v>
      </c>
      <c r="N226" s="37">
        <v>0.6</v>
      </c>
      <c r="O226" s="43">
        <v>0</v>
      </c>
      <c r="P226" s="43">
        <v>0.4</v>
      </c>
      <c r="Q226" s="39">
        <v>0.6</v>
      </c>
      <c r="R226" s="39">
        <v>0.6</v>
      </c>
      <c r="S226" s="39">
        <v>0.9</v>
      </c>
      <c r="T226" s="39">
        <v>0</v>
      </c>
      <c r="U226" s="39">
        <v>0.6</v>
      </c>
      <c r="V226" s="39">
        <v>0.7</v>
      </c>
      <c r="W226" s="39">
        <v>1.8</v>
      </c>
      <c r="X226" s="39">
        <v>0.6</v>
      </c>
      <c r="Y226" s="39">
        <v>1.3</v>
      </c>
      <c r="Z226" s="57">
        <v>1.5</v>
      </c>
    </row>
    <row r="227" spans="1:26" x14ac:dyDescent="0.15">
      <c r="A227" s="35" t="s">
        <v>115</v>
      </c>
      <c r="B227" s="42"/>
      <c r="C227" s="42"/>
      <c r="D227" s="36"/>
      <c r="E227" s="13">
        <v>2</v>
      </c>
      <c r="F227" s="116">
        <f t="shared" si="23"/>
        <v>0.86956521739130432</v>
      </c>
      <c r="G227" s="116">
        <v>1.0909090909090911</v>
      </c>
      <c r="H227" s="116">
        <v>0</v>
      </c>
      <c r="I227" s="74">
        <v>1.1811023622047243</v>
      </c>
      <c r="J227" s="74">
        <v>0</v>
      </c>
      <c r="K227" s="74">
        <v>1.0752688172043012</v>
      </c>
      <c r="L227" s="37">
        <v>0</v>
      </c>
      <c r="M227" s="37">
        <v>0</v>
      </c>
      <c r="N227" s="37">
        <v>0</v>
      </c>
      <c r="O227" s="43">
        <v>0</v>
      </c>
      <c r="P227" s="43">
        <v>0.4</v>
      </c>
      <c r="Q227" s="39">
        <v>0</v>
      </c>
      <c r="R227" s="39">
        <v>0.9</v>
      </c>
      <c r="S227" s="39">
        <v>0</v>
      </c>
      <c r="T227" s="39">
        <v>0.6</v>
      </c>
      <c r="U227" s="39">
        <v>0</v>
      </c>
      <c r="V227" s="39">
        <v>0.7</v>
      </c>
      <c r="W227" s="39">
        <v>0</v>
      </c>
      <c r="X227" s="39">
        <v>0</v>
      </c>
      <c r="Y227" s="39">
        <v>0.3</v>
      </c>
      <c r="Z227" s="57">
        <v>1</v>
      </c>
    </row>
    <row r="228" spans="1:26" x14ac:dyDescent="0.15">
      <c r="A228" s="35" t="s">
        <v>114</v>
      </c>
      <c r="B228" s="42"/>
      <c r="C228" s="42"/>
      <c r="D228" s="36"/>
      <c r="E228" s="13">
        <v>0</v>
      </c>
      <c r="F228" s="116">
        <f t="shared" si="23"/>
        <v>0</v>
      </c>
      <c r="G228" s="116">
        <v>0.72727272727272729</v>
      </c>
      <c r="H228" s="116">
        <v>0.86206896551724133</v>
      </c>
      <c r="I228" s="74">
        <v>1.1811023622047243</v>
      </c>
      <c r="J228" s="74">
        <v>0</v>
      </c>
      <c r="K228" s="74">
        <v>2.1505376344086025</v>
      </c>
      <c r="L228" s="37">
        <v>0</v>
      </c>
      <c r="M228" s="37">
        <v>1.3</v>
      </c>
      <c r="N228" s="37">
        <v>1.1000000000000001</v>
      </c>
      <c r="O228" s="43">
        <v>0</v>
      </c>
      <c r="P228" s="43">
        <v>0</v>
      </c>
      <c r="Q228" s="39">
        <v>0</v>
      </c>
      <c r="R228" s="39">
        <v>0.3</v>
      </c>
      <c r="S228" s="39">
        <v>0.3</v>
      </c>
      <c r="T228" s="39">
        <v>0.3</v>
      </c>
      <c r="U228" s="39">
        <v>0.6</v>
      </c>
      <c r="V228" s="39">
        <v>0.3</v>
      </c>
      <c r="W228" s="39">
        <v>0.7</v>
      </c>
      <c r="X228" s="39">
        <v>0.8</v>
      </c>
      <c r="Y228" s="39">
        <v>0.3</v>
      </c>
      <c r="Z228" s="57">
        <v>1.3</v>
      </c>
    </row>
    <row r="229" spans="1:26" x14ac:dyDescent="0.15">
      <c r="A229" s="160" t="s">
        <v>163</v>
      </c>
      <c r="B229" s="161"/>
      <c r="C229" s="161"/>
      <c r="D229" s="36"/>
      <c r="E229" s="13">
        <v>3</v>
      </c>
      <c r="F229" s="116">
        <f t="shared" si="23"/>
        <v>1.3043478260869565</v>
      </c>
      <c r="G229" s="116">
        <v>2.5454545454545454</v>
      </c>
      <c r="H229" s="116">
        <v>2.1551724137931036</v>
      </c>
      <c r="I229" s="74">
        <v>1.5748031496062991</v>
      </c>
      <c r="J229" s="74">
        <v>1.3651877133105803</v>
      </c>
      <c r="K229" s="74">
        <v>1.6129032258064515</v>
      </c>
      <c r="L229" s="37">
        <v>1.6</v>
      </c>
      <c r="M229" s="37">
        <v>1.6</v>
      </c>
      <c r="N229" s="37">
        <v>2.2000000000000002</v>
      </c>
      <c r="O229" s="43">
        <v>1.6</v>
      </c>
      <c r="P229" s="43">
        <v>3.6</v>
      </c>
      <c r="Q229" s="39">
        <v>0.6</v>
      </c>
      <c r="R229" s="39">
        <v>2.4</v>
      </c>
      <c r="S229" s="39">
        <v>2.9</v>
      </c>
      <c r="T229" s="39">
        <v>2.8</v>
      </c>
      <c r="U229" s="39">
        <v>4.8</v>
      </c>
      <c r="V229" s="39">
        <v>1.7</v>
      </c>
      <c r="W229" s="39">
        <v>3.1</v>
      </c>
      <c r="X229" s="39">
        <v>3.6</v>
      </c>
      <c r="Y229" s="39">
        <v>2.9</v>
      </c>
      <c r="Z229" s="57">
        <v>3.5</v>
      </c>
    </row>
    <row r="230" spans="1:26" x14ac:dyDescent="0.15">
      <c r="A230" s="122" t="s">
        <v>162</v>
      </c>
      <c r="B230" s="123"/>
      <c r="C230" s="123"/>
      <c r="D230" s="36"/>
      <c r="E230" s="13">
        <v>0</v>
      </c>
      <c r="F230" s="116">
        <f t="shared" si="23"/>
        <v>0</v>
      </c>
      <c r="G230" s="116">
        <v>0.36363636363636365</v>
      </c>
      <c r="H230" s="116">
        <v>0</v>
      </c>
      <c r="I230" s="74">
        <v>0</v>
      </c>
      <c r="J230" s="74">
        <v>0.68259385665529015</v>
      </c>
      <c r="K230" s="74">
        <v>0</v>
      </c>
      <c r="L230" s="37">
        <v>0</v>
      </c>
      <c r="M230" s="37">
        <v>1.6</v>
      </c>
      <c r="N230" s="37">
        <v>0.6</v>
      </c>
      <c r="O230" s="43">
        <v>0.8</v>
      </c>
      <c r="P230" s="43">
        <v>0.4</v>
      </c>
      <c r="Q230" s="39">
        <v>0</v>
      </c>
      <c r="R230" s="39">
        <v>0</v>
      </c>
      <c r="S230" s="39">
        <v>0.3</v>
      </c>
      <c r="T230" s="39">
        <v>0</v>
      </c>
      <c r="U230" s="39">
        <v>0</v>
      </c>
      <c r="V230" s="39">
        <v>0</v>
      </c>
      <c r="W230" s="39">
        <v>0</v>
      </c>
      <c r="X230" s="39">
        <v>0</v>
      </c>
      <c r="Y230" s="39">
        <v>0</v>
      </c>
      <c r="Z230" s="39">
        <v>0</v>
      </c>
    </row>
    <row r="231" spans="1:26" x14ac:dyDescent="0.15">
      <c r="A231" s="160" t="s">
        <v>111</v>
      </c>
      <c r="B231" s="161"/>
      <c r="C231" s="161"/>
      <c r="D231" s="36"/>
      <c r="E231" s="13">
        <v>0</v>
      </c>
      <c r="F231" s="116">
        <f t="shared" si="23"/>
        <v>0</v>
      </c>
      <c r="G231" s="116">
        <v>1.0909090909090911</v>
      </c>
      <c r="H231" s="116">
        <v>0.43103448275862066</v>
      </c>
      <c r="I231" s="74">
        <v>0.39370078740157477</v>
      </c>
      <c r="J231" s="74">
        <v>0.34129692832764508</v>
      </c>
      <c r="K231" s="74">
        <v>2.6881720430107525</v>
      </c>
      <c r="L231" s="37">
        <v>1.6</v>
      </c>
      <c r="M231" s="37">
        <v>1.9</v>
      </c>
      <c r="N231" s="37">
        <v>0.8</v>
      </c>
      <c r="O231" s="43">
        <v>0.5</v>
      </c>
      <c r="P231" s="43">
        <v>0</v>
      </c>
      <c r="Q231" s="39">
        <v>0.6</v>
      </c>
      <c r="R231" s="39">
        <v>0.6</v>
      </c>
      <c r="S231" s="39">
        <v>1.4</v>
      </c>
      <c r="T231" s="39">
        <v>0.9</v>
      </c>
      <c r="U231" s="39">
        <v>0</v>
      </c>
      <c r="V231" s="39">
        <v>0</v>
      </c>
      <c r="W231" s="39">
        <v>0</v>
      </c>
      <c r="X231" s="39">
        <v>0</v>
      </c>
      <c r="Y231" s="39">
        <v>0</v>
      </c>
      <c r="Z231" s="39">
        <v>0</v>
      </c>
    </row>
    <row r="232" spans="1:26" x14ac:dyDescent="0.15">
      <c r="A232" s="160" t="s">
        <v>80</v>
      </c>
      <c r="B232" s="161"/>
      <c r="C232" s="161"/>
      <c r="D232" s="36"/>
      <c r="E232" s="13">
        <v>10</v>
      </c>
      <c r="F232" s="116">
        <f t="shared" si="23"/>
        <v>4.3478260869565215</v>
      </c>
      <c r="G232" s="116">
        <v>3.2727272727272729</v>
      </c>
      <c r="H232" s="116">
        <v>3.8793103448275863</v>
      </c>
      <c r="I232" s="74">
        <v>3.5433070866141732</v>
      </c>
      <c r="J232" s="74">
        <v>4.7781569965870307</v>
      </c>
      <c r="K232" s="74">
        <v>10.75268817204301</v>
      </c>
      <c r="L232" s="37">
        <v>5.7</v>
      </c>
      <c r="M232" s="37">
        <v>7.2</v>
      </c>
      <c r="N232" s="37">
        <v>7.5</v>
      </c>
      <c r="O232" s="43">
        <v>8</v>
      </c>
      <c r="P232" s="43">
        <v>5.4</v>
      </c>
      <c r="Q232" s="39">
        <v>4.3</v>
      </c>
      <c r="R232" s="39">
        <v>5.8</v>
      </c>
      <c r="S232" s="39">
        <v>5.2</v>
      </c>
      <c r="T232" s="39">
        <v>9.3000000000000007</v>
      </c>
      <c r="U232" s="39">
        <v>8.1</v>
      </c>
      <c r="V232" s="39">
        <v>8</v>
      </c>
      <c r="W232" s="39">
        <v>8.6999999999999993</v>
      </c>
      <c r="X232" s="39">
        <v>6.1</v>
      </c>
      <c r="Y232" s="39">
        <v>6.8</v>
      </c>
      <c r="Z232" s="57">
        <v>8.8000000000000007</v>
      </c>
    </row>
    <row r="233" spans="1:26" x14ac:dyDescent="0.15">
      <c r="A233" s="35" t="s">
        <v>81</v>
      </c>
      <c r="B233" s="42"/>
      <c r="C233" s="42"/>
      <c r="D233" s="36"/>
      <c r="E233" s="13">
        <v>6</v>
      </c>
      <c r="F233" s="116">
        <f t="shared" si="23"/>
        <v>2.6086956521739131</v>
      </c>
      <c r="G233" s="116">
        <v>2.9090909090909092</v>
      </c>
      <c r="H233" s="116">
        <v>1.2931034482758621</v>
      </c>
      <c r="I233" s="74">
        <v>5.5118110236220472</v>
      </c>
      <c r="J233" s="74">
        <v>3.7542662116040959</v>
      </c>
      <c r="K233" s="74">
        <v>7.5268817204301079</v>
      </c>
      <c r="L233" s="37">
        <v>3.5</v>
      </c>
      <c r="M233" s="37">
        <v>3.1</v>
      </c>
      <c r="N233" s="37">
        <v>3.3</v>
      </c>
      <c r="O233" s="43">
        <v>1.9</v>
      </c>
      <c r="P233" s="43">
        <v>4</v>
      </c>
      <c r="Q233" s="39">
        <v>5.2</v>
      </c>
      <c r="R233" s="39">
        <v>4.5999999999999996</v>
      </c>
      <c r="S233" s="39">
        <v>4.5999999999999996</v>
      </c>
      <c r="T233" s="39">
        <v>3.1</v>
      </c>
      <c r="U233" s="39">
        <v>3.9</v>
      </c>
      <c r="V233" s="39">
        <v>5.4</v>
      </c>
      <c r="W233" s="39">
        <v>2.4</v>
      </c>
      <c r="X233" s="39">
        <v>4.0999999999999996</v>
      </c>
      <c r="Y233" s="39">
        <v>4.2</v>
      </c>
      <c r="Z233" s="57">
        <v>3.8</v>
      </c>
    </row>
    <row r="234" spans="1:26" x14ac:dyDescent="0.15">
      <c r="A234" s="35" t="s">
        <v>82</v>
      </c>
      <c r="B234" s="42"/>
      <c r="C234" s="42"/>
      <c r="D234" s="36"/>
      <c r="E234" s="13">
        <v>2</v>
      </c>
      <c r="F234" s="116">
        <f t="shared" si="23"/>
        <v>0.86956521739130432</v>
      </c>
      <c r="G234" s="116">
        <v>2.5454545454545454</v>
      </c>
      <c r="H234" s="116">
        <v>2.1551724137931036</v>
      </c>
      <c r="I234" s="74">
        <v>3.1496062992125982</v>
      </c>
      <c r="J234" s="74">
        <v>2.7303754266211606</v>
      </c>
      <c r="K234" s="74">
        <v>2.1505376344086025</v>
      </c>
      <c r="L234" s="37">
        <v>1.6</v>
      </c>
      <c r="M234" s="37">
        <v>2.2000000000000002</v>
      </c>
      <c r="N234" s="37">
        <v>1.9</v>
      </c>
      <c r="O234" s="43">
        <v>4.8</v>
      </c>
      <c r="P234" s="43">
        <v>3.2</v>
      </c>
      <c r="Q234" s="39">
        <v>3.3</v>
      </c>
      <c r="R234" s="39">
        <v>2.8</v>
      </c>
      <c r="S234" s="39">
        <v>1.2</v>
      </c>
      <c r="T234" s="39">
        <v>3.1</v>
      </c>
      <c r="U234" s="39">
        <v>2.1</v>
      </c>
      <c r="V234" s="39">
        <v>1.7</v>
      </c>
      <c r="W234" s="39">
        <v>1.8</v>
      </c>
      <c r="X234" s="39">
        <v>3.9</v>
      </c>
      <c r="Y234" s="39">
        <v>0.5</v>
      </c>
      <c r="Z234" s="57">
        <v>2</v>
      </c>
    </row>
    <row r="235" spans="1:26" x14ac:dyDescent="0.15">
      <c r="A235" s="35" t="s">
        <v>83</v>
      </c>
      <c r="B235" s="42"/>
      <c r="C235" s="42"/>
      <c r="D235" s="36"/>
      <c r="E235" s="13">
        <v>8</v>
      </c>
      <c r="F235" s="116">
        <f t="shared" si="23"/>
        <v>3.4782608695652173</v>
      </c>
      <c r="G235" s="116">
        <v>3.2727272727272729</v>
      </c>
      <c r="H235" s="116">
        <v>4.3103448275862073</v>
      </c>
      <c r="I235" s="74">
        <v>4.7244094488188972</v>
      </c>
      <c r="J235" s="74">
        <v>2.7303754266211606</v>
      </c>
      <c r="K235" s="74">
        <v>1.6129032258064515</v>
      </c>
      <c r="L235" s="37">
        <v>2.2000000000000002</v>
      </c>
      <c r="M235" s="37">
        <v>2.2000000000000002</v>
      </c>
      <c r="N235" s="37">
        <v>5.6</v>
      </c>
      <c r="O235" s="43">
        <v>3.5</v>
      </c>
      <c r="P235" s="43">
        <v>4.3</v>
      </c>
      <c r="Q235" s="39">
        <v>2.7</v>
      </c>
      <c r="R235" s="39">
        <v>3.7</v>
      </c>
      <c r="S235" s="39">
        <v>4.3</v>
      </c>
      <c r="T235" s="39">
        <v>5</v>
      </c>
      <c r="U235" s="39">
        <v>2.4</v>
      </c>
      <c r="V235" s="39">
        <v>3.3</v>
      </c>
      <c r="W235" s="39">
        <v>3.1</v>
      </c>
      <c r="X235" s="39">
        <v>2.2000000000000002</v>
      </c>
      <c r="Y235" s="39">
        <v>2.9</v>
      </c>
      <c r="Z235" s="57">
        <v>3.8</v>
      </c>
    </row>
    <row r="236" spans="1:26" x14ac:dyDescent="0.15">
      <c r="A236" s="160" t="s">
        <v>110</v>
      </c>
      <c r="B236" s="161"/>
      <c r="C236" s="161"/>
      <c r="D236" s="36"/>
      <c r="E236" s="13">
        <v>6</v>
      </c>
      <c r="F236" s="116">
        <f t="shared" si="23"/>
        <v>2.6086956521739131</v>
      </c>
      <c r="G236" s="116">
        <v>2.9090909090909092</v>
      </c>
      <c r="H236" s="116">
        <v>2.5862068965517242</v>
      </c>
      <c r="I236" s="74">
        <v>1.1811023622047243</v>
      </c>
      <c r="J236" s="74">
        <v>0</v>
      </c>
      <c r="K236" s="74">
        <v>5.376344086021505</v>
      </c>
      <c r="L236" s="37">
        <v>1.6</v>
      </c>
      <c r="M236" s="37">
        <v>1.6</v>
      </c>
      <c r="N236" s="37">
        <v>1.4</v>
      </c>
      <c r="O236" s="43">
        <v>2.7</v>
      </c>
      <c r="P236" s="43">
        <v>3.2</v>
      </c>
      <c r="Q236" s="39">
        <v>2.7</v>
      </c>
      <c r="R236" s="39">
        <v>2.4</v>
      </c>
      <c r="S236" s="39">
        <v>1.2</v>
      </c>
      <c r="T236" s="39">
        <v>0.9</v>
      </c>
      <c r="U236" s="39">
        <v>1.8</v>
      </c>
      <c r="V236" s="39">
        <v>1</v>
      </c>
      <c r="W236" s="39">
        <v>2.2000000000000002</v>
      </c>
      <c r="X236" s="39">
        <v>2.8</v>
      </c>
      <c r="Y236" s="39">
        <v>1.3</v>
      </c>
      <c r="Z236" s="57">
        <v>1.5</v>
      </c>
    </row>
    <row r="237" spans="1:26" x14ac:dyDescent="0.15">
      <c r="A237" s="160" t="s">
        <v>85</v>
      </c>
      <c r="B237" s="161"/>
      <c r="C237" s="161"/>
      <c r="D237" s="36"/>
      <c r="E237" s="13">
        <v>0</v>
      </c>
      <c r="F237" s="116">
        <f t="shared" si="23"/>
        <v>0</v>
      </c>
      <c r="G237" s="116">
        <v>0.72727272727272729</v>
      </c>
      <c r="H237" s="116">
        <v>0.43103448275862066</v>
      </c>
      <c r="I237" s="74">
        <v>0</v>
      </c>
      <c r="J237" s="74">
        <v>0.34129692832764508</v>
      </c>
      <c r="K237" s="74">
        <v>1.6129032258064515</v>
      </c>
      <c r="L237" s="37">
        <v>1</v>
      </c>
      <c r="M237" s="37">
        <v>0.6</v>
      </c>
      <c r="N237" s="37">
        <v>0</v>
      </c>
      <c r="O237" s="43">
        <v>0.3</v>
      </c>
      <c r="P237" s="43">
        <v>0</v>
      </c>
      <c r="Q237" s="39">
        <v>0.3</v>
      </c>
      <c r="R237" s="39">
        <v>0.6</v>
      </c>
      <c r="S237" s="39">
        <v>0</v>
      </c>
      <c r="T237" s="39">
        <v>0.6</v>
      </c>
      <c r="U237" s="39">
        <v>0.3</v>
      </c>
      <c r="V237" s="39">
        <v>0</v>
      </c>
      <c r="W237" s="39">
        <v>0</v>
      </c>
      <c r="X237" s="39">
        <v>0.6</v>
      </c>
      <c r="Y237" s="39">
        <v>0.3</v>
      </c>
      <c r="Z237" s="57">
        <v>0.3</v>
      </c>
    </row>
    <row r="238" spans="1:26" x14ac:dyDescent="0.15">
      <c r="A238" s="160" t="s">
        <v>86</v>
      </c>
      <c r="B238" s="161"/>
      <c r="C238" s="161"/>
      <c r="D238" s="162"/>
      <c r="E238" s="13">
        <v>1</v>
      </c>
      <c r="F238" s="116">
        <f t="shared" si="23"/>
        <v>0.43478260869565216</v>
      </c>
      <c r="G238" s="116">
        <v>0</v>
      </c>
      <c r="H238" s="116">
        <v>0</v>
      </c>
      <c r="I238" s="74">
        <v>0.39370078740157477</v>
      </c>
      <c r="J238" s="74">
        <v>0</v>
      </c>
      <c r="K238" s="74">
        <v>0.53763440860215062</v>
      </c>
      <c r="L238" s="37">
        <v>0</v>
      </c>
      <c r="M238" s="37">
        <v>0</v>
      </c>
      <c r="N238" s="37">
        <v>0.3</v>
      </c>
      <c r="O238" s="43">
        <v>0</v>
      </c>
      <c r="P238" s="43">
        <v>0</v>
      </c>
      <c r="Q238" s="39">
        <v>0</v>
      </c>
      <c r="R238" s="39">
        <v>0</v>
      </c>
      <c r="S238" s="39">
        <v>0</v>
      </c>
      <c r="T238" s="39">
        <v>0</v>
      </c>
      <c r="U238" s="39">
        <v>0</v>
      </c>
      <c r="V238" s="39">
        <v>0</v>
      </c>
      <c r="W238" s="39">
        <v>0</v>
      </c>
      <c r="X238" s="39">
        <v>0.3</v>
      </c>
      <c r="Y238" s="39">
        <v>0.3</v>
      </c>
      <c r="Z238" s="57">
        <v>0</v>
      </c>
    </row>
    <row r="239" spans="1:26" x14ac:dyDescent="0.15">
      <c r="A239" s="35" t="s">
        <v>19</v>
      </c>
      <c r="B239" s="42"/>
      <c r="C239" s="42"/>
      <c r="D239" s="36"/>
      <c r="E239" s="13">
        <v>1</v>
      </c>
      <c r="F239" s="116">
        <f t="shared" si="23"/>
        <v>0.43478260869565216</v>
      </c>
      <c r="G239" s="116">
        <v>1.0909090909090911</v>
      </c>
      <c r="H239" s="116">
        <v>0</v>
      </c>
      <c r="I239" s="74">
        <v>1.1811023622047243</v>
      </c>
      <c r="J239" s="74">
        <v>0</v>
      </c>
      <c r="K239" s="74">
        <v>1.6129032258064515</v>
      </c>
      <c r="L239" s="37">
        <v>0.6</v>
      </c>
      <c r="M239" s="37">
        <v>1.6</v>
      </c>
      <c r="N239" s="37">
        <v>0.3</v>
      </c>
      <c r="O239" s="43">
        <v>0</v>
      </c>
      <c r="P239" s="43">
        <v>0</v>
      </c>
      <c r="Q239" s="39">
        <v>0.3</v>
      </c>
      <c r="R239" s="39">
        <v>0</v>
      </c>
      <c r="S239" s="39">
        <v>0.3</v>
      </c>
      <c r="T239" s="39">
        <v>0</v>
      </c>
      <c r="U239" s="39">
        <v>0.9</v>
      </c>
      <c r="V239" s="39">
        <v>1.3</v>
      </c>
      <c r="W239" s="39">
        <v>2.4</v>
      </c>
      <c r="X239" s="39">
        <v>1.1000000000000001</v>
      </c>
      <c r="Y239" s="39">
        <v>1.6</v>
      </c>
      <c r="Z239" s="57">
        <v>2</v>
      </c>
    </row>
    <row r="240" spans="1:26" x14ac:dyDescent="0.15">
      <c r="A240" s="167" t="s">
        <v>4</v>
      </c>
      <c r="B240" s="168"/>
      <c r="C240" s="168"/>
      <c r="D240" s="169"/>
      <c r="E240" s="118">
        <f>SUM(E221:E239)</f>
        <v>230</v>
      </c>
      <c r="F240" s="118">
        <f>SUM(F221:F239)</f>
        <v>99.999999999999957</v>
      </c>
      <c r="G240" s="118">
        <v>100</v>
      </c>
      <c r="H240" s="118">
        <f>SUM(H221:H239)</f>
        <v>100.00000000000001</v>
      </c>
      <c r="I240" s="58">
        <v>100</v>
      </c>
      <c r="J240" s="58">
        <v>100.00000000000001</v>
      </c>
      <c r="K240" s="58">
        <v>99.999999999999986</v>
      </c>
      <c r="L240" s="58">
        <f>SUM(L221:L239)</f>
        <v>100.09999999999997</v>
      </c>
      <c r="M240" s="58">
        <f>SUM(M221:M239)</f>
        <v>100.19999999999999</v>
      </c>
      <c r="N240" s="58">
        <f>SUM(N221:N239)</f>
        <v>99.999999999999986</v>
      </c>
      <c r="O240" s="58">
        <f t="shared" ref="O240:V240" si="24">SUM(O221:O239)</f>
        <v>99.999999999999986</v>
      </c>
      <c r="P240" s="58">
        <f t="shared" si="24"/>
        <v>100.10000000000002</v>
      </c>
      <c r="Q240" s="58">
        <f t="shared" si="24"/>
        <v>99.999999999999972</v>
      </c>
      <c r="R240" s="58">
        <f t="shared" si="24"/>
        <v>99.999999999999986</v>
      </c>
      <c r="S240" s="54">
        <f t="shared" si="24"/>
        <v>100</v>
      </c>
      <c r="T240" s="54">
        <f t="shared" si="24"/>
        <v>99.899999999999977</v>
      </c>
      <c r="U240" s="54">
        <f t="shared" si="24"/>
        <v>99.999999999999986</v>
      </c>
      <c r="V240" s="54">
        <f t="shared" si="24"/>
        <v>100.00000000000001</v>
      </c>
      <c r="W240" s="54">
        <v>100</v>
      </c>
      <c r="X240" s="54">
        <v>100</v>
      </c>
      <c r="Y240" s="54">
        <v>100</v>
      </c>
      <c r="Z240" s="67">
        <v>100</v>
      </c>
    </row>
    <row r="242" spans="1:12" x14ac:dyDescent="0.15">
      <c r="A242" s="163" t="s">
        <v>109</v>
      </c>
      <c r="B242" s="163"/>
      <c r="C242" s="163"/>
      <c r="D242" s="163"/>
      <c r="E242" s="163"/>
      <c r="F242" s="163"/>
      <c r="G242" s="163"/>
      <c r="H242" s="163"/>
      <c r="I242" s="163"/>
      <c r="J242" s="163"/>
      <c r="K242" s="163"/>
      <c r="L242" s="163"/>
    </row>
    <row r="243" spans="1:12" x14ac:dyDescent="0.15">
      <c r="A243" s="26" t="s">
        <v>186</v>
      </c>
    </row>
    <row r="244" spans="1:12" x14ac:dyDescent="0.15">
      <c r="A244" s="26" t="s">
        <v>193</v>
      </c>
    </row>
  </sheetData>
  <mergeCells count="44">
    <mergeCell ref="A96:B96"/>
    <mergeCell ref="A1:M1"/>
    <mergeCell ref="A10:B10"/>
    <mergeCell ref="A15:B15"/>
    <mergeCell ref="A16:B16"/>
    <mergeCell ref="A17:B17"/>
    <mergeCell ref="A20:B20"/>
    <mergeCell ref="A25:B25"/>
    <mergeCell ref="A41:B41"/>
    <mergeCell ref="A89:E89"/>
    <mergeCell ref="A94:B94"/>
    <mergeCell ref="A95:B95"/>
    <mergeCell ref="A188:E188"/>
    <mergeCell ref="A99:B99"/>
    <mergeCell ref="A100:B100"/>
    <mergeCell ref="A106:C106"/>
    <mergeCell ref="A107:C107"/>
    <mergeCell ref="A108:C108"/>
    <mergeCell ref="A109:C109"/>
    <mergeCell ref="A111:C111"/>
    <mergeCell ref="A116:D116"/>
    <mergeCell ref="A124:C124"/>
    <mergeCell ref="A140:D140"/>
    <mergeCell ref="A148:C148"/>
    <mergeCell ref="A226:C226"/>
    <mergeCell ref="A197:B197"/>
    <mergeCell ref="A199:B199"/>
    <mergeCell ref="A204:B204"/>
    <mergeCell ref="A205:B205"/>
    <mergeCell ref="A208:B208"/>
    <mergeCell ref="A216:B216"/>
    <mergeCell ref="A220:D220"/>
    <mergeCell ref="A222:D222"/>
    <mergeCell ref="A223:D223"/>
    <mergeCell ref="A224:C224"/>
    <mergeCell ref="A225:C225"/>
    <mergeCell ref="A240:D240"/>
    <mergeCell ref="A242:L242"/>
    <mergeCell ref="A229:C229"/>
    <mergeCell ref="A231:C231"/>
    <mergeCell ref="A232:C232"/>
    <mergeCell ref="A236:C236"/>
    <mergeCell ref="A237:C237"/>
    <mergeCell ref="A238:D238"/>
  </mergeCells>
  <phoneticPr fontId="2"/>
  <pageMargins left="0.7" right="0.7" top="0.75" bottom="0.75" header="0.3" footer="0.3"/>
  <pageSetup paperSize="9" scale="41" fitToHeight="0" orientation="portrait" r:id="rId1"/>
  <rowBreaks count="1" manualBreakCount="1">
    <brk id="112"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AE29-241F-46C7-B834-99E1AA1BD15D}">
  <sheetPr>
    <pageSetUpPr fitToPage="1"/>
  </sheetPr>
  <dimension ref="A1:AB280"/>
  <sheetViews>
    <sheetView zoomScaleNormal="100" workbookViewId="0">
      <selection activeCell="A180" sqref="A180:D180"/>
    </sheetView>
  </sheetViews>
  <sheetFormatPr defaultRowHeight="13.5" x14ac:dyDescent="0.15"/>
  <cols>
    <col min="1" max="1" width="9" style="26"/>
    <col min="2" max="28" width="6.625" style="26" customWidth="1"/>
    <col min="29" max="16384" width="9" style="26"/>
  </cols>
  <sheetData>
    <row r="1" spans="1:25" x14ac:dyDescent="0.15">
      <c r="A1" s="159" t="s">
        <v>226</v>
      </c>
      <c r="B1" s="159"/>
      <c r="C1" s="159"/>
      <c r="D1" s="159"/>
      <c r="E1" s="159"/>
      <c r="F1" s="159"/>
      <c r="G1" s="159"/>
      <c r="H1" s="159"/>
      <c r="I1" s="159"/>
      <c r="J1" s="159"/>
      <c r="K1" s="159"/>
      <c r="L1" s="159"/>
      <c r="M1" s="159"/>
    </row>
    <row r="3" spans="1:25" ht="18.75" customHeight="1" x14ac:dyDescent="0.15">
      <c r="A3" s="26" t="s">
        <v>148</v>
      </c>
    </row>
    <row r="4" spans="1:25" x14ac:dyDescent="0.15">
      <c r="A4" s="27"/>
      <c r="B4" s="28"/>
      <c r="C4" s="55" t="s">
        <v>206</v>
      </c>
      <c r="D4" s="55" t="s">
        <v>206</v>
      </c>
      <c r="E4" s="55" t="s">
        <v>198</v>
      </c>
      <c r="F4" s="55" t="s">
        <v>196</v>
      </c>
      <c r="G4" s="55" t="s">
        <v>194</v>
      </c>
      <c r="H4" s="29" t="s">
        <v>192</v>
      </c>
      <c r="I4" s="29" t="s">
        <v>190</v>
      </c>
      <c r="J4" s="29" t="s">
        <v>188</v>
      </c>
      <c r="K4" s="29" t="s">
        <v>184</v>
      </c>
      <c r="L4" s="29" t="s">
        <v>182</v>
      </c>
      <c r="M4" s="29" t="s">
        <v>180</v>
      </c>
      <c r="N4" s="29" t="s">
        <v>178</v>
      </c>
      <c r="O4" s="29" t="s">
        <v>170</v>
      </c>
      <c r="P4" s="29" t="s">
        <v>168</v>
      </c>
      <c r="Q4" s="29" t="s">
        <v>165</v>
      </c>
      <c r="R4" s="29" t="s">
        <v>139</v>
      </c>
      <c r="S4" s="29" t="s">
        <v>121</v>
      </c>
      <c r="T4" s="29" t="s">
        <v>107</v>
      </c>
      <c r="U4" s="29" t="s">
        <v>99</v>
      </c>
      <c r="V4" s="29" t="s">
        <v>5</v>
      </c>
      <c r="W4" s="29" t="s">
        <v>6</v>
      </c>
      <c r="X4" s="29" t="s">
        <v>7</v>
      </c>
      <c r="Y4" s="29" t="s">
        <v>8</v>
      </c>
    </row>
    <row r="5" spans="1:25" x14ac:dyDescent="0.15">
      <c r="A5" s="31"/>
      <c r="B5" s="32"/>
      <c r="C5" s="33" t="s">
        <v>119</v>
      </c>
      <c r="D5" s="33" t="s">
        <v>9</v>
      </c>
      <c r="E5" s="33" t="s">
        <v>9</v>
      </c>
      <c r="F5" s="33" t="s">
        <v>100</v>
      </c>
      <c r="G5" s="33" t="s">
        <v>9</v>
      </c>
      <c r="H5" s="33" t="s">
        <v>9</v>
      </c>
      <c r="I5" s="33" t="s">
        <v>9</v>
      </c>
      <c r="J5" s="33" t="s">
        <v>9</v>
      </c>
      <c r="K5" s="33" t="s">
        <v>9</v>
      </c>
      <c r="L5" s="33" t="s">
        <v>9</v>
      </c>
      <c r="M5" s="33" t="s">
        <v>9</v>
      </c>
      <c r="N5" s="33" t="s">
        <v>9</v>
      </c>
      <c r="O5" s="33" t="s">
        <v>9</v>
      </c>
      <c r="P5" s="33" t="s">
        <v>9</v>
      </c>
      <c r="Q5" s="34" t="s">
        <v>9</v>
      </c>
      <c r="R5" s="34" t="s">
        <v>9</v>
      </c>
      <c r="S5" s="34" t="s">
        <v>9</v>
      </c>
      <c r="T5" s="34" t="s">
        <v>9</v>
      </c>
      <c r="U5" s="34" t="s">
        <v>9</v>
      </c>
      <c r="V5" s="34" t="s">
        <v>9</v>
      </c>
      <c r="W5" s="34" t="s">
        <v>9</v>
      </c>
      <c r="X5" s="34" t="s">
        <v>9</v>
      </c>
      <c r="Y5" s="34" t="s">
        <v>9</v>
      </c>
    </row>
    <row r="6" spans="1:25" x14ac:dyDescent="0.15">
      <c r="A6" s="35" t="s">
        <v>10</v>
      </c>
      <c r="B6" s="36"/>
      <c r="C6">
        <v>49</v>
      </c>
      <c r="D6" s="128">
        <f>$C6/$C$10*100</f>
        <v>18.773946360153257</v>
      </c>
      <c r="E6" s="128">
        <v>14.285714285714285</v>
      </c>
      <c r="F6" s="107">
        <v>18.90909090909091</v>
      </c>
      <c r="G6" s="107">
        <v>20.171673819742487</v>
      </c>
      <c r="H6" s="74">
        <v>24.313725490196077</v>
      </c>
      <c r="I6" s="74">
        <v>18.394648829431436</v>
      </c>
      <c r="J6" s="74">
        <v>38.659793814432994</v>
      </c>
      <c r="K6" s="37">
        <v>18.5</v>
      </c>
      <c r="L6" s="37">
        <v>25.9</v>
      </c>
      <c r="M6" s="37">
        <v>18.399999999999999</v>
      </c>
      <c r="N6" s="43">
        <v>20.3</v>
      </c>
      <c r="O6" s="43">
        <v>22.1</v>
      </c>
      <c r="P6" s="68">
        <v>24.6</v>
      </c>
      <c r="Q6" s="39">
        <v>14.9</v>
      </c>
      <c r="R6" s="39">
        <v>22.4</v>
      </c>
      <c r="S6" s="39">
        <v>33.799999999999997</v>
      </c>
      <c r="T6" s="39">
        <v>19.600000000000001</v>
      </c>
      <c r="U6" s="39">
        <v>29</v>
      </c>
      <c r="V6" s="39">
        <v>27.2</v>
      </c>
      <c r="W6" s="39">
        <v>22.3</v>
      </c>
      <c r="X6" s="39">
        <v>22.9</v>
      </c>
      <c r="Y6" s="39">
        <v>18.100000000000001</v>
      </c>
    </row>
    <row r="7" spans="1:25" x14ac:dyDescent="0.15">
      <c r="A7" s="35" t="s">
        <v>140</v>
      </c>
      <c r="B7" s="36"/>
      <c r="C7" s="127">
        <v>46</v>
      </c>
      <c r="D7" s="128">
        <f t="shared" ref="D7:D9" si="0">$C7/$C$10*100</f>
        <v>17.624521072796934</v>
      </c>
      <c r="E7" s="128">
        <v>23.376623376623375</v>
      </c>
      <c r="F7" s="107">
        <v>21.454545454545453</v>
      </c>
      <c r="G7" s="107">
        <v>26.180257510729614</v>
      </c>
      <c r="H7" s="74">
        <v>20.784313725490197</v>
      </c>
      <c r="I7" s="74">
        <v>16.387959866220736</v>
      </c>
      <c r="J7" s="74">
        <v>24.226804123711339</v>
      </c>
      <c r="K7" s="37">
        <v>26.1</v>
      </c>
      <c r="L7" s="37">
        <v>14.3</v>
      </c>
      <c r="M7" s="37">
        <v>28.7</v>
      </c>
      <c r="N7" s="43">
        <v>20.5</v>
      </c>
      <c r="O7" s="43">
        <v>23.6</v>
      </c>
      <c r="P7" s="68">
        <v>24.9</v>
      </c>
      <c r="Q7" s="39">
        <v>28.3</v>
      </c>
      <c r="R7" s="39">
        <v>23.3</v>
      </c>
      <c r="S7" s="39">
        <v>22.2</v>
      </c>
      <c r="T7" s="39">
        <v>28.2</v>
      </c>
      <c r="U7" s="39">
        <v>24</v>
      </c>
      <c r="V7" s="39">
        <v>21.3</v>
      </c>
      <c r="W7" s="39">
        <v>22.3</v>
      </c>
      <c r="X7" s="39">
        <v>25.2</v>
      </c>
      <c r="Y7" s="39">
        <v>27.5</v>
      </c>
    </row>
    <row r="8" spans="1:25" x14ac:dyDescent="0.15">
      <c r="A8" s="35" t="s">
        <v>12</v>
      </c>
      <c r="B8" s="36"/>
      <c r="C8" s="127">
        <v>82</v>
      </c>
      <c r="D8" s="128">
        <f t="shared" si="0"/>
        <v>31.417624521072796</v>
      </c>
      <c r="E8" s="128">
        <v>26.406926406926406</v>
      </c>
      <c r="F8" s="107">
        <v>37.45454545454546</v>
      </c>
      <c r="G8" s="107">
        <v>33.047210300429185</v>
      </c>
      <c r="H8" s="74">
        <v>33.725490196078432</v>
      </c>
      <c r="I8" s="74">
        <v>34.448160535117054</v>
      </c>
      <c r="J8" s="74">
        <v>3.0927835051546393</v>
      </c>
      <c r="K8" s="37">
        <v>27.4</v>
      </c>
      <c r="L8" s="37">
        <v>33.299999999999997</v>
      </c>
      <c r="M8" s="37">
        <v>25.9</v>
      </c>
      <c r="N8" s="43">
        <v>30.1</v>
      </c>
      <c r="O8" s="43">
        <v>28.9</v>
      </c>
      <c r="P8" s="68">
        <v>26.2</v>
      </c>
      <c r="Q8" s="39">
        <v>24.9</v>
      </c>
      <c r="R8" s="39">
        <v>29.3</v>
      </c>
      <c r="S8" s="39">
        <v>18.2</v>
      </c>
      <c r="T8" s="39">
        <v>28.5</v>
      </c>
      <c r="U8" s="39">
        <v>26.3</v>
      </c>
      <c r="V8" s="39">
        <v>27.6</v>
      </c>
      <c r="W8" s="39">
        <v>28.1</v>
      </c>
      <c r="X8" s="39">
        <v>30.6</v>
      </c>
      <c r="Y8" s="39">
        <v>33.200000000000003</v>
      </c>
    </row>
    <row r="9" spans="1:25" x14ac:dyDescent="0.15">
      <c r="A9" s="35" t="s">
        <v>13</v>
      </c>
      <c r="B9" s="36"/>
      <c r="C9">
        <v>84</v>
      </c>
      <c r="D9" s="128">
        <f t="shared" si="0"/>
        <v>32.183908045977013</v>
      </c>
      <c r="E9" s="128">
        <v>35.930735930735928</v>
      </c>
      <c r="F9" s="107">
        <v>22.181818181818183</v>
      </c>
      <c r="G9" s="107">
        <v>20.600858369098713</v>
      </c>
      <c r="H9" s="74">
        <v>21.176470588235293</v>
      </c>
      <c r="I9" s="74">
        <v>30.76923076923077</v>
      </c>
      <c r="J9" s="74">
        <v>34.020618556701031</v>
      </c>
      <c r="K9" s="37">
        <v>28</v>
      </c>
      <c r="L9" s="37">
        <v>26.5</v>
      </c>
      <c r="M9" s="37">
        <v>27</v>
      </c>
      <c r="N9" s="43">
        <v>29.1</v>
      </c>
      <c r="O9" s="43">
        <v>25.4</v>
      </c>
      <c r="P9" s="68">
        <v>24.3</v>
      </c>
      <c r="Q9" s="39">
        <v>31.9</v>
      </c>
      <c r="R9" s="39">
        <v>25</v>
      </c>
      <c r="S9" s="39">
        <v>25.8</v>
      </c>
      <c r="T9" s="39">
        <v>23.7</v>
      </c>
      <c r="U9" s="39">
        <v>20.7</v>
      </c>
      <c r="V9" s="39">
        <v>23.9</v>
      </c>
      <c r="W9" s="39">
        <v>27.3</v>
      </c>
      <c r="X9" s="39">
        <v>21.3</v>
      </c>
      <c r="Y9" s="39">
        <v>21.2</v>
      </c>
    </row>
    <row r="10" spans="1:25" x14ac:dyDescent="0.15">
      <c r="A10" s="167" t="s">
        <v>4</v>
      </c>
      <c r="B10" s="169"/>
      <c r="C10" s="106">
        <f>SUM(C6:C9)</f>
        <v>261</v>
      </c>
      <c r="D10" s="106">
        <f>SUM(D6:D9)</f>
        <v>100</v>
      </c>
      <c r="E10" s="106">
        <v>100</v>
      </c>
      <c r="F10" s="106">
        <v>100</v>
      </c>
      <c r="G10" s="106">
        <v>100</v>
      </c>
      <c r="H10" s="37">
        <v>99.999999999999986</v>
      </c>
      <c r="I10" s="37">
        <v>100</v>
      </c>
      <c r="J10" s="37">
        <v>100</v>
      </c>
      <c r="K10" s="37">
        <v>100</v>
      </c>
      <c r="L10" s="37">
        <v>100</v>
      </c>
      <c r="M10" s="37">
        <v>100</v>
      </c>
      <c r="N10" s="37">
        <v>100</v>
      </c>
      <c r="O10" s="37">
        <v>100</v>
      </c>
      <c r="P10" s="69">
        <v>100</v>
      </c>
      <c r="Q10" s="45">
        <v>100</v>
      </c>
      <c r="R10" s="45">
        <v>100</v>
      </c>
      <c r="S10" s="45">
        <v>100</v>
      </c>
      <c r="T10" s="45">
        <v>100</v>
      </c>
      <c r="U10" s="45">
        <v>100</v>
      </c>
      <c r="V10" s="45">
        <v>100</v>
      </c>
      <c r="W10" s="45">
        <v>100</v>
      </c>
      <c r="X10" s="45">
        <v>100</v>
      </c>
      <c r="Y10" s="45">
        <v>100</v>
      </c>
    </row>
    <row r="12" spans="1:25" ht="18.75" customHeight="1" x14ac:dyDescent="0.15">
      <c r="A12" s="26" t="s">
        <v>14</v>
      </c>
    </row>
    <row r="13" spans="1:25" x14ac:dyDescent="0.15">
      <c r="A13" s="27"/>
      <c r="B13" s="28"/>
      <c r="C13" s="55" t="s">
        <v>206</v>
      </c>
      <c r="D13" s="55" t="s">
        <v>206</v>
      </c>
      <c r="E13" s="55" t="s">
        <v>198</v>
      </c>
      <c r="F13" s="55" t="s">
        <v>196</v>
      </c>
      <c r="G13" s="55" t="s">
        <v>194</v>
      </c>
      <c r="H13" s="29" t="s">
        <v>192</v>
      </c>
      <c r="I13" s="29" t="s">
        <v>190</v>
      </c>
      <c r="J13" s="29" t="s">
        <v>188</v>
      </c>
      <c r="K13" s="29" t="s">
        <v>184</v>
      </c>
      <c r="L13" s="29" t="s">
        <v>182</v>
      </c>
      <c r="M13" s="29" t="s">
        <v>180</v>
      </c>
      <c r="N13" s="29" t="s">
        <v>178</v>
      </c>
      <c r="O13" s="29" t="s">
        <v>170</v>
      </c>
      <c r="P13" s="29" t="s">
        <v>168</v>
      </c>
      <c r="Q13" s="29" t="s">
        <v>165</v>
      </c>
      <c r="R13" s="29" t="s">
        <v>139</v>
      </c>
      <c r="S13" s="29" t="s">
        <v>121</v>
      </c>
      <c r="T13" s="29" t="s">
        <v>107</v>
      </c>
      <c r="U13" s="29" t="s">
        <v>133</v>
      </c>
      <c r="V13" s="29" t="s">
        <v>5</v>
      </c>
      <c r="W13" s="29" t="s">
        <v>6</v>
      </c>
      <c r="X13" s="29" t="s">
        <v>7</v>
      </c>
      <c r="Y13" s="29" t="s">
        <v>8</v>
      </c>
    </row>
    <row r="14" spans="1:25" x14ac:dyDescent="0.15">
      <c r="A14" s="31"/>
      <c r="B14" s="32"/>
      <c r="C14" s="33" t="s">
        <v>119</v>
      </c>
      <c r="D14" s="33" t="s">
        <v>9</v>
      </c>
      <c r="E14" s="33" t="s">
        <v>9</v>
      </c>
      <c r="F14" s="33" t="s">
        <v>100</v>
      </c>
      <c r="G14" s="33" t="s">
        <v>9</v>
      </c>
      <c r="H14" s="33" t="s">
        <v>9</v>
      </c>
      <c r="I14" s="33" t="s">
        <v>9</v>
      </c>
      <c r="J14" s="33" t="s">
        <v>9</v>
      </c>
      <c r="K14" s="33" t="s">
        <v>9</v>
      </c>
      <c r="L14" s="33" t="s">
        <v>9</v>
      </c>
      <c r="M14" s="33" t="s">
        <v>9</v>
      </c>
      <c r="N14" s="33" t="s">
        <v>9</v>
      </c>
      <c r="O14" s="33" t="s">
        <v>9</v>
      </c>
      <c r="P14" s="33" t="s">
        <v>9</v>
      </c>
      <c r="Q14" s="34" t="s">
        <v>9</v>
      </c>
      <c r="R14" s="34" t="s">
        <v>9</v>
      </c>
      <c r="S14" s="34" t="s">
        <v>9</v>
      </c>
      <c r="T14" s="34" t="s">
        <v>9</v>
      </c>
      <c r="U14" s="34" t="s">
        <v>9</v>
      </c>
      <c r="V14" s="34" t="s">
        <v>9</v>
      </c>
      <c r="W14" s="34" t="s">
        <v>9</v>
      </c>
      <c r="X14" s="34" t="s">
        <v>9</v>
      </c>
      <c r="Y14" s="34" t="s">
        <v>9</v>
      </c>
    </row>
    <row r="15" spans="1:25" x14ac:dyDescent="0.15">
      <c r="A15" s="160" t="s">
        <v>15</v>
      </c>
      <c r="B15" s="162"/>
      <c r="C15" s="13">
        <v>106</v>
      </c>
      <c r="D15" s="109">
        <f>$C15/$C$20*100</f>
        <v>40.926640926640928</v>
      </c>
      <c r="E15" s="109">
        <v>44.933920704845818</v>
      </c>
      <c r="F15" s="109">
        <v>45.787545787545788</v>
      </c>
      <c r="G15" s="109">
        <v>45.652173913043477</v>
      </c>
      <c r="H15" s="74">
        <v>42.352941176470587</v>
      </c>
      <c r="I15" s="74">
        <v>44.630872483221481</v>
      </c>
      <c r="J15" s="74">
        <v>52.212389380530979</v>
      </c>
      <c r="K15" s="37">
        <v>40.1</v>
      </c>
      <c r="L15" s="37">
        <v>39.4</v>
      </c>
      <c r="M15" s="37">
        <v>37.9</v>
      </c>
      <c r="N15" s="43">
        <v>39.700000000000003</v>
      </c>
      <c r="O15" s="43">
        <v>39.799999999999997</v>
      </c>
      <c r="P15" s="39">
        <v>43</v>
      </c>
      <c r="Q15" s="43">
        <v>39.299999999999997</v>
      </c>
      <c r="R15" s="43">
        <v>41.2</v>
      </c>
      <c r="S15" s="43">
        <v>43.1</v>
      </c>
      <c r="T15" s="43">
        <v>41.6</v>
      </c>
      <c r="U15" s="43">
        <v>36.700000000000003</v>
      </c>
      <c r="V15" s="43">
        <v>33.9</v>
      </c>
      <c r="W15" s="43">
        <v>35.799999999999997</v>
      </c>
      <c r="X15" s="43">
        <v>35.200000000000003</v>
      </c>
      <c r="Y15" s="43">
        <v>35.700000000000003</v>
      </c>
    </row>
    <row r="16" spans="1:25" x14ac:dyDescent="0.15">
      <c r="A16" s="160" t="s">
        <v>16</v>
      </c>
      <c r="B16" s="162"/>
      <c r="C16" s="13">
        <v>74</v>
      </c>
      <c r="D16" s="109">
        <f t="shared" ref="D16:D19" si="1">$C16/$C$20*100</f>
        <v>28.571428571428569</v>
      </c>
      <c r="E16" s="109">
        <v>27.312775330396477</v>
      </c>
      <c r="F16" s="109">
        <v>25.274725274725274</v>
      </c>
      <c r="G16" s="109">
        <v>27.826086956521738</v>
      </c>
      <c r="H16" s="74">
        <v>31.764705882352938</v>
      </c>
      <c r="I16" s="74">
        <v>27.181208053691275</v>
      </c>
      <c r="J16" s="74">
        <v>33.185840707964601</v>
      </c>
      <c r="K16" s="37">
        <v>35</v>
      </c>
      <c r="L16" s="37">
        <v>34.5</v>
      </c>
      <c r="M16" s="37">
        <v>32.6</v>
      </c>
      <c r="N16" s="43">
        <v>26</v>
      </c>
      <c r="O16" s="43">
        <v>28.7</v>
      </c>
      <c r="P16" s="39">
        <v>31.4</v>
      </c>
      <c r="Q16" s="43">
        <v>32.200000000000003</v>
      </c>
      <c r="R16" s="43">
        <v>28.5</v>
      </c>
      <c r="S16" s="43">
        <v>25.2</v>
      </c>
      <c r="T16" s="43">
        <v>28.4</v>
      </c>
      <c r="U16" s="43">
        <v>37.4</v>
      </c>
      <c r="V16" s="43">
        <v>35.9</v>
      </c>
      <c r="W16" s="43">
        <v>33.1</v>
      </c>
      <c r="X16" s="43">
        <v>32.5</v>
      </c>
      <c r="Y16" s="43">
        <v>28.9</v>
      </c>
    </row>
    <row r="17" spans="1:28" x14ac:dyDescent="0.15">
      <c r="A17" s="160" t="s">
        <v>17</v>
      </c>
      <c r="B17" s="162"/>
      <c r="C17" s="13">
        <v>46</v>
      </c>
      <c r="D17" s="109">
        <f t="shared" si="1"/>
        <v>17.760617760617762</v>
      </c>
      <c r="E17" s="109">
        <v>14.977973568281937</v>
      </c>
      <c r="F17" s="109">
        <v>20.87912087912088</v>
      </c>
      <c r="G17" s="109">
        <v>16.956521739130434</v>
      </c>
      <c r="H17" s="74">
        <v>17.647058823529413</v>
      </c>
      <c r="I17" s="74">
        <v>18.120805369127517</v>
      </c>
      <c r="J17" s="74">
        <v>0.88495575221238942</v>
      </c>
      <c r="K17" s="37">
        <v>17.899999999999999</v>
      </c>
      <c r="L17" s="37">
        <v>17.5</v>
      </c>
      <c r="M17" s="37">
        <v>18.600000000000001</v>
      </c>
      <c r="N17" s="43">
        <v>24.4</v>
      </c>
      <c r="O17" s="43">
        <v>20.8</v>
      </c>
      <c r="P17" s="39">
        <v>18.3</v>
      </c>
      <c r="Q17" s="43">
        <v>19.899999999999999</v>
      </c>
      <c r="R17" s="43">
        <v>21.3</v>
      </c>
      <c r="S17" s="43">
        <v>20</v>
      </c>
      <c r="T17" s="43">
        <v>19.5</v>
      </c>
      <c r="U17" s="43">
        <v>18.899999999999999</v>
      </c>
      <c r="V17" s="43">
        <v>20.100000000000001</v>
      </c>
      <c r="W17" s="43">
        <v>23.1</v>
      </c>
      <c r="X17" s="43">
        <v>20.9</v>
      </c>
      <c r="Y17" s="43">
        <v>23.3</v>
      </c>
    </row>
    <row r="18" spans="1:28" x14ac:dyDescent="0.15">
      <c r="A18" s="35" t="s">
        <v>18</v>
      </c>
      <c r="B18" s="36"/>
      <c r="C18" s="13">
        <v>29</v>
      </c>
      <c r="D18" s="109">
        <f t="shared" si="1"/>
        <v>11.196911196911197</v>
      </c>
      <c r="E18" s="109">
        <v>10.13215859030837</v>
      </c>
      <c r="F18" s="109">
        <v>7.6923076923076925</v>
      </c>
      <c r="G18" s="109">
        <v>7.8260869565217401</v>
      </c>
      <c r="H18" s="74">
        <v>7.4509803921568629</v>
      </c>
      <c r="I18" s="74">
        <v>9.0604026845637584</v>
      </c>
      <c r="J18" s="74">
        <v>11.504424778761061</v>
      </c>
      <c r="K18" s="37">
        <v>6.4</v>
      </c>
      <c r="L18" s="37">
        <v>7.9</v>
      </c>
      <c r="M18" s="37">
        <v>10.9</v>
      </c>
      <c r="N18" s="43">
        <v>9.4</v>
      </c>
      <c r="O18" s="43">
        <v>10.4</v>
      </c>
      <c r="P18" s="39">
        <v>6.7</v>
      </c>
      <c r="Q18" s="43">
        <v>8</v>
      </c>
      <c r="R18" s="43">
        <v>8.1</v>
      </c>
      <c r="S18" s="43">
        <v>11.1</v>
      </c>
      <c r="T18" s="43">
        <v>9.9</v>
      </c>
      <c r="U18" s="43">
        <v>6.3</v>
      </c>
      <c r="V18" s="43">
        <v>8.4</v>
      </c>
      <c r="W18" s="43">
        <v>7.7</v>
      </c>
      <c r="X18" s="43">
        <v>10.9</v>
      </c>
      <c r="Y18" s="43">
        <v>11.6</v>
      </c>
    </row>
    <row r="19" spans="1:28" x14ac:dyDescent="0.15">
      <c r="A19" s="35" t="s">
        <v>19</v>
      </c>
      <c r="B19" s="36"/>
      <c r="C19" s="13">
        <v>4</v>
      </c>
      <c r="D19" s="109">
        <f t="shared" si="1"/>
        <v>1.5444015444015444</v>
      </c>
      <c r="E19" s="109">
        <v>2.643171806167401</v>
      </c>
      <c r="F19" s="109">
        <v>0.36630036630036628</v>
      </c>
      <c r="G19" s="109">
        <v>1.7391304347826086</v>
      </c>
      <c r="H19" s="74">
        <v>0.78431372549019607</v>
      </c>
      <c r="I19" s="74">
        <v>1.006711409395973</v>
      </c>
      <c r="J19" s="74">
        <v>2.2123893805309733</v>
      </c>
      <c r="K19" s="37">
        <v>0.6</v>
      </c>
      <c r="L19" s="37">
        <v>0.7</v>
      </c>
      <c r="M19" s="37">
        <v>0</v>
      </c>
      <c r="N19" s="43">
        <v>0.5</v>
      </c>
      <c r="O19" s="43">
        <v>0.3</v>
      </c>
      <c r="P19" s="39">
        <v>0.6</v>
      </c>
      <c r="Q19" s="43">
        <v>0.6</v>
      </c>
      <c r="R19" s="43">
        <v>0.9</v>
      </c>
      <c r="S19" s="43">
        <v>0.6</v>
      </c>
      <c r="T19" s="43">
        <v>0.6</v>
      </c>
      <c r="U19" s="43">
        <v>0.7</v>
      </c>
      <c r="V19" s="43">
        <v>1.7</v>
      </c>
      <c r="W19" s="43">
        <v>0.3</v>
      </c>
      <c r="X19" s="43">
        <v>0.5</v>
      </c>
      <c r="Y19" s="43">
        <v>0.5</v>
      </c>
    </row>
    <row r="20" spans="1:28" x14ac:dyDescent="0.15">
      <c r="A20" s="167" t="s">
        <v>4</v>
      </c>
      <c r="B20" s="169"/>
      <c r="C20" s="129">
        <f>SUM(C15:C19)</f>
        <v>259</v>
      </c>
      <c r="D20" s="110">
        <f>SUM(D15:D19)</f>
        <v>100</v>
      </c>
      <c r="E20" s="110">
        <v>100</v>
      </c>
      <c r="F20" s="110">
        <v>100</v>
      </c>
      <c r="G20" s="110">
        <v>100</v>
      </c>
      <c r="H20" s="37">
        <v>99.999999999999986</v>
      </c>
      <c r="I20" s="37">
        <v>100</v>
      </c>
      <c r="J20" s="37">
        <v>100.00000000000001</v>
      </c>
      <c r="K20" s="37">
        <v>100</v>
      </c>
      <c r="L20" s="37">
        <v>100.00000000000001</v>
      </c>
      <c r="M20" s="37">
        <v>100</v>
      </c>
      <c r="N20" s="43">
        <v>100</v>
      </c>
      <c r="O20" s="43">
        <v>100</v>
      </c>
      <c r="P20" s="68">
        <v>100</v>
      </c>
      <c r="Q20" s="37">
        <v>100</v>
      </c>
      <c r="R20" s="37">
        <v>100</v>
      </c>
      <c r="S20" s="37">
        <v>99.999999999999986</v>
      </c>
      <c r="T20" s="37">
        <v>100</v>
      </c>
      <c r="U20" s="37">
        <v>100</v>
      </c>
      <c r="V20" s="37">
        <v>100</v>
      </c>
      <c r="W20" s="37">
        <v>100</v>
      </c>
      <c r="X20" s="37">
        <v>100</v>
      </c>
      <c r="Y20" s="37">
        <v>100</v>
      </c>
    </row>
    <row r="22" spans="1:28" ht="18.75" customHeight="1" x14ac:dyDescent="0.15">
      <c r="A22" s="26" t="s">
        <v>20</v>
      </c>
    </row>
    <row r="23" spans="1:28" x14ac:dyDescent="0.15">
      <c r="A23" s="27"/>
      <c r="B23" s="40"/>
      <c r="C23" s="40"/>
      <c r="D23" s="40"/>
      <c r="E23" s="28"/>
      <c r="F23" s="55" t="s">
        <v>206</v>
      </c>
      <c r="G23" s="55" t="s">
        <v>206</v>
      </c>
      <c r="H23" s="55" t="s">
        <v>198</v>
      </c>
      <c r="I23" s="29" t="s">
        <v>196</v>
      </c>
      <c r="J23" s="55" t="s">
        <v>194</v>
      </c>
      <c r="K23" s="29" t="s">
        <v>192</v>
      </c>
      <c r="L23" s="29" t="s">
        <v>190</v>
      </c>
      <c r="M23" s="29" t="s">
        <v>188</v>
      </c>
      <c r="N23" s="29" t="s">
        <v>184</v>
      </c>
      <c r="O23" s="29" t="s">
        <v>182</v>
      </c>
      <c r="P23" s="29" t="s">
        <v>180</v>
      </c>
      <c r="Q23" s="29" t="s">
        <v>178</v>
      </c>
      <c r="R23" s="29" t="s">
        <v>170</v>
      </c>
      <c r="S23" s="29" t="s">
        <v>168</v>
      </c>
      <c r="T23" s="29" t="s">
        <v>165</v>
      </c>
      <c r="U23" s="29" t="s">
        <v>139</v>
      </c>
      <c r="V23" s="29" t="s">
        <v>121</v>
      </c>
      <c r="W23" s="29" t="s">
        <v>107</v>
      </c>
      <c r="X23" s="29" t="s">
        <v>99</v>
      </c>
      <c r="Y23" s="29" t="s">
        <v>5</v>
      </c>
      <c r="Z23" s="29" t="s">
        <v>6</v>
      </c>
      <c r="AA23" s="29" t="s">
        <v>7</v>
      </c>
      <c r="AB23" s="29" t="s">
        <v>8</v>
      </c>
    </row>
    <row r="24" spans="1:28" x14ac:dyDescent="0.15">
      <c r="A24" s="31"/>
      <c r="B24" s="41"/>
      <c r="C24" s="41"/>
      <c r="D24" s="41"/>
      <c r="E24" s="32"/>
      <c r="F24" s="33" t="s">
        <v>119</v>
      </c>
      <c r="G24" s="33" t="s">
        <v>9</v>
      </c>
      <c r="H24" s="33" t="s">
        <v>9</v>
      </c>
      <c r="I24" s="33" t="s">
        <v>9</v>
      </c>
      <c r="J24" s="33" t="s">
        <v>9</v>
      </c>
      <c r="K24" s="33" t="s">
        <v>9</v>
      </c>
      <c r="L24" s="33" t="s">
        <v>9</v>
      </c>
      <c r="M24" s="33" t="s">
        <v>9</v>
      </c>
      <c r="N24" s="33" t="s">
        <v>9</v>
      </c>
      <c r="O24" s="33" t="s">
        <v>9</v>
      </c>
      <c r="P24" s="33" t="s">
        <v>9</v>
      </c>
      <c r="Q24" s="33" t="s">
        <v>9</v>
      </c>
      <c r="R24" s="33" t="s">
        <v>9</v>
      </c>
      <c r="S24" s="33" t="s">
        <v>9</v>
      </c>
      <c r="T24" s="34" t="s">
        <v>9</v>
      </c>
      <c r="U24" s="34" t="s">
        <v>9</v>
      </c>
      <c r="V24" s="34" t="s">
        <v>9</v>
      </c>
      <c r="W24" s="34" t="s">
        <v>9</v>
      </c>
      <c r="X24" s="34" t="s">
        <v>9</v>
      </c>
      <c r="Y24" s="34" t="s">
        <v>9</v>
      </c>
      <c r="Z24" s="34" t="s">
        <v>9</v>
      </c>
      <c r="AA24" s="34" t="s">
        <v>9</v>
      </c>
      <c r="AB24" s="34" t="s">
        <v>9</v>
      </c>
    </row>
    <row r="25" spans="1:28" x14ac:dyDescent="0.15">
      <c r="A25" s="172" t="s">
        <v>21</v>
      </c>
      <c r="B25" s="173"/>
      <c r="C25" s="40"/>
      <c r="D25" s="40"/>
      <c r="E25" s="28">
        <v>1</v>
      </c>
      <c r="F25">
        <v>15</v>
      </c>
      <c r="G25" s="78">
        <f t="shared" ref="G25:G72" si="2">$F25/$F$101*100</f>
        <v>1.9404915912031047</v>
      </c>
      <c r="H25" s="78">
        <v>3.1073446327683616</v>
      </c>
      <c r="I25" s="111">
        <v>2.2592152199762188</v>
      </c>
      <c r="J25" s="111">
        <v>0.69444444444444442</v>
      </c>
      <c r="K25" s="78">
        <v>2.8947368421052633</v>
      </c>
      <c r="L25" s="78"/>
      <c r="M25" s="78"/>
      <c r="N25" s="51"/>
      <c r="O25" s="51"/>
      <c r="P25" s="51"/>
      <c r="Q25" s="79"/>
      <c r="R25" s="79"/>
      <c r="S25" s="79"/>
      <c r="T25" s="80"/>
      <c r="U25" s="80"/>
      <c r="V25" s="80"/>
      <c r="W25" s="80"/>
      <c r="X25" s="80"/>
      <c r="Y25" s="80"/>
      <c r="Z25" s="80"/>
      <c r="AA25" s="80"/>
      <c r="AB25" s="80"/>
    </row>
    <row r="26" spans="1:28" x14ac:dyDescent="0.15">
      <c r="A26" s="81"/>
      <c r="B26" s="82"/>
      <c r="C26" s="47"/>
      <c r="D26" s="47"/>
      <c r="E26" s="48">
        <v>2</v>
      </c>
      <c r="F26">
        <v>22</v>
      </c>
      <c r="G26" s="83">
        <f t="shared" si="2"/>
        <v>2.8460543337645539</v>
      </c>
      <c r="H26" s="83">
        <v>5.7909604519774014</v>
      </c>
      <c r="I26" s="112">
        <v>3.329369797859691</v>
      </c>
      <c r="J26" s="112">
        <v>3.4722222222222223</v>
      </c>
      <c r="K26" s="83">
        <v>3.2894736842105261</v>
      </c>
      <c r="L26" s="83"/>
      <c r="M26" s="83"/>
      <c r="N26" s="49"/>
      <c r="O26" s="49"/>
      <c r="P26" s="49"/>
      <c r="Q26" s="50"/>
      <c r="R26" s="50"/>
      <c r="S26" s="50"/>
      <c r="T26" s="66"/>
      <c r="U26" s="66"/>
      <c r="V26" s="66"/>
      <c r="W26" s="66"/>
      <c r="X26" s="66"/>
      <c r="Y26" s="66"/>
      <c r="Z26" s="66"/>
      <c r="AA26" s="66"/>
      <c r="AB26" s="66"/>
    </row>
    <row r="27" spans="1:28" x14ac:dyDescent="0.15">
      <c r="A27" s="81"/>
      <c r="B27" s="82"/>
      <c r="C27" s="47"/>
      <c r="D27" s="47"/>
      <c r="E27" s="48">
        <v>3</v>
      </c>
      <c r="F27">
        <v>35</v>
      </c>
      <c r="G27" s="83">
        <f t="shared" si="2"/>
        <v>4.5278137128072444</v>
      </c>
      <c r="H27" s="83">
        <v>3.5310734463276838</v>
      </c>
      <c r="I27" s="112">
        <v>4.2806183115338881</v>
      </c>
      <c r="J27" s="112">
        <v>3.8888888888888888</v>
      </c>
      <c r="K27" s="83">
        <v>4.6052631578947363</v>
      </c>
      <c r="L27" s="83"/>
      <c r="M27" s="83"/>
      <c r="N27" s="49"/>
      <c r="O27" s="49"/>
      <c r="P27" s="49"/>
      <c r="Q27" s="50"/>
      <c r="R27" s="50"/>
      <c r="S27" s="50"/>
      <c r="T27" s="66"/>
      <c r="U27" s="66"/>
      <c r="V27" s="66"/>
      <c r="W27" s="66"/>
      <c r="X27" s="66"/>
      <c r="Y27" s="66"/>
      <c r="Z27" s="66"/>
      <c r="AA27" s="66"/>
      <c r="AB27" s="66"/>
    </row>
    <row r="28" spans="1:28" x14ac:dyDescent="0.15">
      <c r="A28" s="84"/>
      <c r="B28" s="85"/>
      <c r="C28" s="41"/>
      <c r="D28" s="41"/>
      <c r="E28" s="56" t="s">
        <v>4</v>
      </c>
      <c r="F28" s="136">
        <f>SUM(F25:F27)</f>
        <v>72</v>
      </c>
      <c r="G28" s="137">
        <f t="shared" si="2"/>
        <v>9.3143596377749027</v>
      </c>
      <c r="H28" s="137">
        <v>12.429378531073446</v>
      </c>
      <c r="I28" s="113">
        <v>9.8692033293697978</v>
      </c>
      <c r="J28" s="113">
        <v>8.0555555555555554</v>
      </c>
      <c r="K28" s="86">
        <v>10.789473684210527</v>
      </c>
      <c r="L28" s="86">
        <v>8.133971291866029</v>
      </c>
      <c r="M28" s="86">
        <v>11.891891891891893</v>
      </c>
      <c r="N28" s="46">
        <v>5.9</v>
      </c>
      <c r="O28" s="46">
        <v>6.2</v>
      </c>
      <c r="P28" s="46">
        <v>7.8</v>
      </c>
      <c r="Q28" s="87">
        <v>9.3000000000000007</v>
      </c>
      <c r="R28" s="87">
        <v>7.4</v>
      </c>
      <c r="S28" s="87">
        <v>7.8</v>
      </c>
      <c r="T28" s="88">
        <v>5.2</v>
      </c>
      <c r="U28" s="88">
        <v>5.9</v>
      </c>
      <c r="V28" s="88">
        <v>7.4</v>
      </c>
      <c r="W28" s="88">
        <v>7</v>
      </c>
      <c r="X28" s="88">
        <v>8.8000000000000007</v>
      </c>
      <c r="Y28" s="88">
        <v>7.5</v>
      </c>
      <c r="Z28" s="88">
        <v>4</v>
      </c>
      <c r="AA28" s="88">
        <v>7.8</v>
      </c>
      <c r="AB28" s="88">
        <v>9.4</v>
      </c>
    </row>
    <row r="29" spans="1:28" x14ac:dyDescent="0.15">
      <c r="A29" s="89" t="s">
        <v>22</v>
      </c>
      <c r="B29" s="40"/>
      <c r="C29" s="40"/>
      <c r="D29" s="40"/>
      <c r="E29" s="28">
        <v>1</v>
      </c>
      <c r="F29">
        <v>9</v>
      </c>
      <c r="G29" s="78">
        <f t="shared" si="2"/>
        <v>1.1642949547218628</v>
      </c>
      <c r="H29" s="78">
        <v>1.2711864406779663</v>
      </c>
      <c r="I29" s="111">
        <v>0.47562425683709864</v>
      </c>
      <c r="J29" s="111">
        <v>0.83333333333333337</v>
      </c>
      <c r="K29" s="78">
        <v>0.39473684210526316</v>
      </c>
      <c r="L29" s="78"/>
      <c r="M29" s="78"/>
      <c r="N29" s="51"/>
      <c r="O29" s="51"/>
      <c r="P29" s="51"/>
      <c r="Q29" s="79"/>
      <c r="R29" s="79"/>
      <c r="S29" s="79"/>
      <c r="T29" s="80"/>
      <c r="U29" s="80"/>
      <c r="V29" s="80"/>
      <c r="W29" s="80"/>
      <c r="X29" s="80"/>
      <c r="Y29" s="80"/>
      <c r="Z29" s="80"/>
      <c r="AA29" s="80"/>
      <c r="AB29" s="80"/>
    </row>
    <row r="30" spans="1:28" x14ac:dyDescent="0.15">
      <c r="A30" s="81"/>
      <c r="B30" s="82"/>
      <c r="C30" s="47"/>
      <c r="D30" s="47"/>
      <c r="E30" s="48">
        <v>2</v>
      </c>
      <c r="F30">
        <v>6</v>
      </c>
      <c r="G30" s="83">
        <f t="shared" si="2"/>
        <v>0.77619663648124193</v>
      </c>
      <c r="H30" s="83">
        <v>1.8361581920903955</v>
      </c>
      <c r="I30" s="112">
        <v>2.0214030915576697</v>
      </c>
      <c r="J30" s="112">
        <v>2.083333333333333</v>
      </c>
      <c r="K30" s="83">
        <v>3.2894736842105261</v>
      </c>
      <c r="L30" s="83"/>
      <c r="M30" s="83"/>
      <c r="N30" s="49"/>
      <c r="O30" s="49"/>
      <c r="P30" s="49"/>
      <c r="Q30" s="50"/>
      <c r="R30" s="50"/>
      <c r="S30" s="50"/>
      <c r="T30" s="66"/>
      <c r="U30" s="66"/>
      <c r="V30" s="66"/>
      <c r="W30" s="66"/>
      <c r="X30" s="66"/>
      <c r="Y30" s="66"/>
      <c r="Z30" s="66"/>
      <c r="AA30" s="66"/>
      <c r="AB30" s="66"/>
    </row>
    <row r="31" spans="1:28" x14ac:dyDescent="0.15">
      <c r="A31" s="81"/>
      <c r="B31" s="82"/>
      <c r="C31" s="47"/>
      <c r="D31" s="47"/>
      <c r="E31" s="48">
        <v>3</v>
      </c>
      <c r="F31">
        <v>13</v>
      </c>
      <c r="G31" s="83">
        <f t="shared" si="2"/>
        <v>1.6817593790426906</v>
      </c>
      <c r="H31" s="83">
        <v>2.4011299435028248</v>
      </c>
      <c r="I31" s="112">
        <v>2.3781212841854935</v>
      </c>
      <c r="J31" s="112">
        <v>1.5277777777777777</v>
      </c>
      <c r="K31" s="83">
        <v>1.4473684210526316</v>
      </c>
      <c r="L31" s="83"/>
      <c r="M31" s="83"/>
      <c r="N31" s="49"/>
      <c r="O31" s="49"/>
      <c r="P31" s="49"/>
      <c r="Q31" s="50"/>
      <c r="R31" s="50"/>
      <c r="S31" s="50"/>
      <c r="T31" s="66"/>
      <c r="U31" s="66"/>
      <c r="V31" s="66"/>
      <c r="W31" s="66"/>
      <c r="X31" s="66"/>
      <c r="Y31" s="66"/>
      <c r="Z31" s="66"/>
      <c r="AA31" s="66"/>
      <c r="AB31" s="66"/>
    </row>
    <row r="32" spans="1:28" x14ac:dyDescent="0.15">
      <c r="A32" s="84"/>
      <c r="B32" s="85"/>
      <c r="C32" s="41"/>
      <c r="D32" s="41"/>
      <c r="E32" s="56" t="s">
        <v>4</v>
      </c>
      <c r="F32" s="136">
        <f>SUM(F29:F31)</f>
        <v>28</v>
      </c>
      <c r="G32" s="137">
        <f t="shared" si="2"/>
        <v>3.6222509702457955</v>
      </c>
      <c r="H32" s="137">
        <v>5.508474576271186</v>
      </c>
      <c r="I32" s="113">
        <v>4.8751486325802613</v>
      </c>
      <c r="J32" s="113">
        <v>4.4444444444444446</v>
      </c>
      <c r="K32" s="86">
        <v>5.1315789473684212</v>
      </c>
      <c r="L32" s="86">
        <v>3.3492822966507179</v>
      </c>
      <c r="M32" s="86">
        <v>4.3243243243243246</v>
      </c>
      <c r="N32" s="46">
        <v>2.8</v>
      </c>
      <c r="O32" s="46">
        <v>2.8</v>
      </c>
      <c r="P32" s="46">
        <v>4.5999999999999996</v>
      </c>
      <c r="Q32" s="87">
        <v>2.1</v>
      </c>
      <c r="R32" s="87">
        <v>3.2</v>
      </c>
      <c r="S32" s="87">
        <v>4.5999999999999996</v>
      </c>
      <c r="T32" s="88">
        <v>2.4</v>
      </c>
      <c r="U32" s="88">
        <v>4</v>
      </c>
      <c r="V32" s="88">
        <v>2.1</v>
      </c>
      <c r="W32" s="88">
        <v>2.2999999999999998</v>
      </c>
      <c r="X32" s="88">
        <v>1.7</v>
      </c>
      <c r="Y32" s="88">
        <v>2.8</v>
      </c>
      <c r="Z32" s="88">
        <v>3.7</v>
      </c>
      <c r="AA32" s="88">
        <v>4.3</v>
      </c>
      <c r="AB32" s="88">
        <v>3.3</v>
      </c>
    </row>
    <row r="33" spans="1:28" x14ac:dyDescent="0.15">
      <c r="A33" s="89" t="s">
        <v>23</v>
      </c>
      <c r="B33" s="40"/>
      <c r="C33" s="40"/>
      <c r="D33" s="40"/>
      <c r="E33" s="28">
        <v>1</v>
      </c>
      <c r="F33">
        <v>84</v>
      </c>
      <c r="G33" s="78">
        <f t="shared" si="2"/>
        <v>10.866752910737388</v>
      </c>
      <c r="H33" s="78">
        <v>16.666666666666664</v>
      </c>
      <c r="I33" s="111">
        <v>16.765755053507728</v>
      </c>
      <c r="J33" s="111">
        <v>17.222222222222221</v>
      </c>
      <c r="K33" s="78">
        <v>18.289473684210527</v>
      </c>
      <c r="L33" s="78"/>
      <c r="M33" s="78"/>
      <c r="N33" s="51"/>
      <c r="O33" s="51"/>
      <c r="P33" s="51"/>
      <c r="Q33" s="79"/>
      <c r="R33" s="79"/>
      <c r="S33" s="79"/>
      <c r="T33" s="80"/>
      <c r="U33" s="80"/>
      <c r="V33" s="80"/>
      <c r="W33" s="80"/>
      <c r="X33" s="80"/>
      <c r="Y33" s="80"/>
      <c r="Z33" s="80"/>
      <c r="AA33" s="80"/>
      <c r="AB33" s="80"/>
    </row>
    <row r="34" spans="1:28" x14ac:dyDescent="0.15">
      <c r="A34" s="81"/>
      <c r="B34" s="82"/>
      <c r="C34" s="47"/>
      <c r="D34" s="47"/>
      <c r="E34" s="48">
        <v>2</v>
      </c>
      <c r="F34">
        <v>44</v>
      </c>
      <c r="G34" s="83">
        <f t="shared" si="2"/>
        <v>5.6921086675291077</v>
      </c>
      <c r="H34" s="83">
        <v>4.5197740112994351</v>
      </c>
      <c r="I34" s="112">
        <v>6.3020214030915582</v>
      </c>
      <c r="J34" s="112">
        <v>4.3055555555555554</v>
      </c>
      <c r="K34" s="83">
        <v>3.5526315789473681</v>
      </c>
      <c r="L34" s="83"/>
      <c r="M34" s="83"/>
      <c r="N34" s="49"/>
      <c r="O34" s="49"/>
      <c r="P34" s="49"/>
      <c r="Q34" s="50"/>
      <c r="R34" s="50"/>
      <c r="S34" s="50"/>
      <c r="T34" s="66"/>
      <c r="U34" s="66"/>
      <c r="V34" s="66"/>
      <c r="W34" s="66"/>
      <c r="X34" s="66"/>
      <c r="Y34" s="66"/>
      <c r="Z34" s="66"/>
      <c r="AA34" s="66"/>
      <c r="AB34" s="66"/>
    </row>
    <row r="35" spans="1:28" x14ac:dyDescent="0.15">
      <c r="A35" s="81"/>
      <c r="B35" s="82"/>
      <c r="C35" s="47"/>
      <c r="D35" s="47"/>
      <c r="E35" s="48">
        <v>3</v>
      </c>
      <c r="F35">
        <v>42</v>
      </c>
      <c r="G35" s="83">
        <f t="shared" si="2"/>
        <v>5.4333764553686938</v>
      </c>
      <c r="H35" s="83">
        <v>1.6949152542372881</v>
      </c>
      <c r="I35" s="112">
        <v>2.2592152199762188</v>
      </c>
      <c r="J35" s="112">
        <v>2.7777777777777777</v>
      </c>
      <c r="K35" s="83">
        <v>1.9736842105263157</v>
      </c>
      <c r="L35" s="83"/>
      <c r="M35" s="83"/>
      <c r="N35" s="49"/>
      <c r="O35" s="49"/>
      <c r="P35" s="49"/>
      <c r="Q35" s="50"/>
      <c r="R35" s="50"/>
      <c r="S35" s="50"/>
      <c r="T35" s="66"/>
      <c r="U35" s="66"/>
      <c r="V35" s="66"/>
      <c r="W35" s="66"/>
      <c r="X35" s="66"/>
      <c r="Y35" s="66"/>
      <c r="Z35" s="66"/>
      <c r="AA35" s="66"/>
      <c r="AB35" s="66"/>
    </row>
    <row r="36" spans="1:28" x14ac:dyDescent="0.15">
      <c r="A36" s="84"/>
      <c r="B36" s="85"/>
      <c r="C36" s="41"/>
      <c r="D36" s="41"/>
      <c r="E36" s="56" t="s">
        <v>4</v>
      </c>
      <c r="F36" s="136">
        <f>SUM(F33:F35)</f>
        <v>170</v>
      </c>
      <c r="G36" s="137">
        <f t="shared" si="2"/>
        <v>21.992238033635186</v>
      </c>
      <c r="H36" s="137">
        <v>22.881355932203391</v>
      </c>
      <c r="I36" s="113">
        <v>25.326991676575506</v>
      </c>
      <c r="J36" s="113">
        <v>24.305555555555554</v>
      </c>
      <c r="K36" s="86">
        <v>23.815789473684209</v>
      </c>
      <c r="L36" s="86">
        <v>27.591706539074963</v>
      </c>
      <c r="M36" s="86">
        <v>3.2432432432432434</v>
      </c>
      <c r="N36" s="46">
        <v>42.5</v>
      </c>
      <c r="O36" s="46">
        <v>36.1</v>
      </c>
      <c r="P36" s="46">
        <v>44.1</v>
      </c>
      <c r="Q36" s="87">
        <v>40.1</v>
      </c>
      <c r="R36" s="87">
        <v>36.9</v>
      </c>
      <c r="S36" s="87">
        <v>38.6</v>
      </c>
      <c r="T36" s="88">
        <v>47.4</v>
      </c>
      <c r="U36" s="88">
        <v>43.1</v>
      </c>
      <c r="V36" s="88">
        <v>34.5</v>
      </c>
      <c r="W36" s="88">
        <v>40.1</v>
      </c>
      <c r="X36" s="88">
        <v>35.700000000000003</v>
      </c>
      <c r="Y36" s="88">
        <v>40.299999999999997</v>
      </c>
      <c r="Z36" s="88">
        <v>35.6</v>
      </c>
      <c r="AA36" s="88">
        <v>37.6</v>
      </c>
      <c r="AB36" s="88">
        <v>33.4</v>
      </c>
    </row>
    <row r="37" spans="1:28" x14ac:dyDescent="0.15">
      <c r="A37" s="89" t="s">
        <v>24</v>
      </c>
      <c r="B37" s="40"/>
      <c r="C37" s="40"/>
      <c r="D37" s="40"/>
      <c r="E37" s="28">
        <v>1</v>
      </c>
      <c r="F37">
        <v>14</v>
      </c>
      <c r="G37" s="78">
        <f t="shared" si="2"/>
        <v>1.8111254851228977</v>
      </c>
      <c r="H37" s="78">
        <v>1.6949152542372881</v>
      </c>
      <c r="I37" s="111">
        <v>2.853745541022592</v>
      </c>
      <c r="J37" s="111">
        <v>2.2222222222222223</v>
      </c>
      <c r="K37" s="78">
        <v>2.1052631578947367</v>
      </c>
      <c r="L37" s="78"/>
      <c r="M37" s="78"/>
      <c r="N37" s="51"/>
      <c r="O37" s="51"/>
      <c r="P37" s="51"/>
      <c r="Q37" s="79"/>
      <c r="R37" s="79"/>
      <c r="S37" s="79"/>
      <c r="T37" s="80"/>
      <c r="U37" s="80"/>
      <c r="V37" s="80"/>
      <c r="W37" s="80"/>
      <c r="X37" s="80"/>
      <c r="Y37" s="80"/>
      <c r="Z37" s="80"/>
      <c r="AA37" s="80"/>
      <c r="AB37" s="80"/>
    </row>
    <row r="38" spans="1:28" x14ac:dyDescent="0.15">
      <c r="A38" s="81"/>
      <c r="B38" s="82"/>
      <c r="C38" s="47"/>
      <c r="D38" s="47"/>
      <c r="E38" s="48">
        <v>2</v>
      </c>
      <c r="F38">
        <v>17</v>
      </c>
      <c r="G38" s="83">
        <f t="shared" si="2"/>
        <v>2.1992238033635187</v>
      </c>
      <c r="H38" s="83">
        <v>1.6949152542372881</v>
      </c>
      <c r="I38" s="112">
        <v>2.7348394768133173</v>
      </c>
      <c r="J38" s="112">
        <v>2.3611111111111112</v>
      </c>
      <c r="K38" s="83">
        <v>3.0263157894736841</v>
      </c>
      <c r="L38" s="83"/>
      <c r="M38" s="83"/>
      <c r="N38" s="49"/>
      <c r="O38" s="49"/>
      <c r="P38" s="49"/>
      <c r="Q38" s="50"/>
      <c r="R38" s="50"/>
      <c r="S38" s="50"/>
      <c r="T38" s="66"/>
      <c r="U38" s="66"/>
      <c r="V38" s="66"/>
      <c r="W38" s="66"/>
      <c r="X38" s="66"/>
      <c r="Y38" s="66"/>
      <c r="Z38" s="66"/>
      <c r="AA38" s="66"/>
      <c r="AB38" s="66"/>
    </row>
    <row r="39" spans="1:28" x14ac:dyDescent="0.15">
      <c r="A39" s="81"/>
      <c r="B39" s="82"/>
      <c r="C39" s="47"/>
      <c r="D39" s="47"/>
      <c r="E39" s="48">
        <v>3</v>
      </c>
      <c r="F39">
        <v>15</v>
      </c>
      <c r="G39" s="83">
        <f t="shared" si="2"/>
        <v>1.9404915912031047</v>
      </c>
      <c r="H39" s="83">
        <v>3.1073446327683616</v>
      </c>
      <c r="I39" s="112">
        <v>1.78359096313912</v>
      </c>
      <c r="J39" s="112">
        <v>2.2222222222222223</v>
      </c>
      <c r="K39" s="83">
        <v>1.9736842105263157</v>
      </c>
      <c r="L39" s="83"/>
      <c r="M39" s="83"/>
      <c r="N39" s="49"/>
      <c r="O39" s="49"/>
      <c r="P39" s="49"/>
      <c r="Q39" s="50"/>
      <c r="R39" s="50"/>
      <c r="S39" s="50"/>
      <c r="T39" s="66"/>
      <c r="U39" s="66"/>
      <c r="V39" s="66"/>
      <c r="W39" s="66"/>
      <c r="X39" s="66"/>
      <c r="Y39" s="66"/>
      <c r="Z39" s="66"/>
      <c r="AA39" s="66"/>
      <c r="AB39" s="66"/>
    </row>
    <row r="40" spans="1:28" x14ac:dyDescent="0.15">
      <c r="A40" s="84"/>
      <c r="B40" s="85"/>
      <c r="C40" s="41"/>
      <c r="D40" s="41"/>
      <c r="E40" s="56" t="s">
        <v>4</v>
      </c>
      <c r="F40" s="136">
        <f>SUM(F37:F39)</f>
        <v>46</v>
      </c>
      <c r="G40" s="137">
        <f t="shared" si="2"/>
        <v>5.9508408796895216</v>
      </c>
      <c r="H40" s="137">
        <v>6.4971751412429377</v>
      </c>
      <c r="I40" s="113">
        <v>7.3721759809750296</v>
      </c>
      <c r="J40" s="113">
        <v>6.8055555555555554</v>
      </c>
      <c r="K40" s="86">
        <v>7.1052631578947363</v>
      </c>
      <c r="L40" s="86">
        <v>7.9744816586921852</v>
      </c>
      <c r="M40" s="86">
        <v>14.054054054054054</v>
      </c>
      <c r="N40" s="46">
        <v>8.6</v>
      </c>
      <c r="O40" s="46">
        <v>9</v>
      </c>
      <c r="P40" s="46">
        <v>8.6</v>
      </c>
      <c r="Q40" s="87">
        <v>7.8</v>
      </c>
      <c r="R40" s="87">
        <v>7.4</v>
      </c>
      <c r="S40" s="87">
        <v>11.2</v>
      </c>
      <c r="T40" s="88">
        <v>10.1</v>
      </c>
      <c r="U40" s="88">
        <v>6.2</v>
      </c>
      <c r="V40" s="88">
        <v>9.6999999999999993</v>
      </c>
      <c r="W40" s="88">
        <v>8.5</v>
      </c>
      <c r="X40" s="88">
        <v>10.8</v>
      </c>
      <c r="Y40" s="88">
        <v>7.9</v>
      </c>
      <c r="Z40" s="88">
        <v>6.4</v>
      </c>
      <c r="AA40" s="88">
        <v>6.1</v>
      </c>
      <c r="AB40" s="88">
        <v>7.6</v>
      </c>
    </row>
    <row r="41" spans="1:28" x14ac:dyDescent="0.15">
      <c r="A41" s="172" t="s">
        <v>25</v>
      </c>
      <c r="B41" s="173"/>
      <c r="C41" s="40"/>
      <c r="D41" s="40"/>
      <c r="E41" s="28">
        <v>1</v>
      </c>
      <c r="F41">
        <v>18</v>
      </c>
      <c r="G41" s="78">
        <f t="shared" si="2"/>
        <v>2.3285899094437257</v>
      </c>
      <c r="H41" s="78">
        <v>3.3898305084745761</v>
      </c>
      <c r="I41" s="111">
        <v>3.56718192627824</v>
      </c>
      <c r="J41" s="111">
        <v>3.0555555555555554</v>
      </c>
      <c r="K41" s="78">
        <v>2.3684210526315792</v>
      </c>
      <c r="L41" s="78"/>
      <c r="M41" s="78"/>
      <c r="N41" s="51"/>
      <c r="O41" s="51"/>
      <c r="P41" s="51"/>
      <c r="Q41" s="79"/>
      <c r="R41" s="79"/>
      <c r="S41" s="79"/>
      <c r="T41" s="80"/>
      <c r="U41" s="80"/>
      <c r="V41" s="80"/>
      <c r="W41" s="80"/>
      <c r="X41" s="80"/>
      <c r="Y41" s="80"/>
      <c r="Z41" s="80"/>
      <c r="AA41" s="80"/>
      <c r="AB41" s="80"/>
    </row>
    <row r="42" spans="1:28" x14ac:dyDescent="0.15">
      <c r="A42" s="81"/>
      <c r="B42" s="82"/>
      <c r="C42" s="47"/>
      <c r="D42" s="47"/>
      <c r="E42" s="48">
        <v>2</v>
      </c>
      <c r="F42">
        <v>21</v>
      </c>
      <c r="G42" s="83">
        <f t="shared" si="2"/>
        <v>2.7166882276843469</v>
      </c>
      <c r="H42" s="83">
        <v>3.3898305084745761</v>
      </c>
      <c r="I42" s="112">
        <v>3.8049940546967891</v>
      </c>
      <c r="J42" s="112">
        <v>4.583333333333333</v>
      </c>
      <c r="K42" s="83">
        <v>2.8947368421052633</v>
      </c>
      <c r="L42" s="83"/>
      <c r="M42" s="83"/>
      <c r="N42" s="49"/>
      <c r="O42" s="49"/>
      <c r="P42" s="49"/>
      <c r="Q42" s="50"/>
      <c r="R42" s="50"/>
      <c r="S42" s="50"/>
      <c r="T42" s="66"/>
      <c r="U42" s="66"/>
      <c r="V42" s="66"/>
      <c r="W42" s="66"/>
      <c r="X42" s="66"/>
      <c r="Y42" s="66"/>
      <c r="Z42" s="66"/>
      <c r="AA42" s="66"/>
      <c r="AB42" s="66"/>
    </row>
    <row r="43" spans="1:28" x14ac:dyDescent="0.15">
      <c r="A43" s="81"/>
      <c r="B43" s="82"/>
      <c r="C43" s="47"/>
      <c r="D43" s="47"/>
      <c r="E43" s="48">
        <v>3</v>
      </c>
      <c r="F43">
        <v>23</v>
      </c>
      <c r="G43" s="83">
        <f t="shared" si="2"/>
        <v>2.9754204398447608</v>
      </c>
      <c r="H43" s="83">
        <v>2.6836158192090394</v>
      </c>
      <c r="I43" s="112">
        <v>3.0915576694411415</v>
      </c>
      <c r="J43" s="112">
        <v>2.7777777777777777</v>
      </c>
      <c r="K43" s="83">
        <v>2.763157894736842</v>
      </c>
      <c r="L43" s="83"/>
      <c r="M43" s="83"/>
      <c r="N43" s="49"/>
      <c r="O43" s="49"/>
      <c r="P43" s="49"/>
      <c r="Q43" s="50"/>
      <c r="R43" s="50"/>
      <c r="S43" s="50"/>
      <c r="T43" s="66"/>
      <c r="U43" s="66"/>
      <c r="V43" s="66"/>
      <c r="W43" s="66"/>
      <c r="X43" s="66"/>
      <c r="Y43" s="66"/>
      <c r="Z43" s="66"/>
      <c r="AA43" s="66"/>
      <c r="AB43" s="66"/>
    </row>
    <row r="44" spans="1:28" x14ac:dyDescent="0.15">
      <c r="A44" s="84"/>
      <c r="B44" s="85"/>
      <c r="C44" s="41"/>
      <c r="D44" s="41"/>
      <c r="E44" s="56" t="s">
        <v>4</v>
      </c>
      <c r="F44" s="136">
        <f>SUM(F41:F43)</f>
        <v>62</v>
      </c>
      <c r="G44" s="137">
        <f t="shared" si="2"/>
        <v>8.0206985769728334</v>
      </c>
      <c r="H44" s="137">
        <v>9.463276836158192</v>
      </c>
      <c r="I44" s="113">
        <v>10.46373365041617</v>
      </c>
      <c r="J44" s="113">
        <v>10.416666666666668</v>
      </c>
      <c r="K44" s="86">
        <v>8.026315789473685</v>
      </c>
      <c r="L44" s="86">
        <v>14.035087719298245</v>
      </c>
      <c r="M44" s="86">
        <v>20</v>
      </c>
      <c r="N44" s="46">
        <v>13</v>
      </c>
      <c r="O44" s="46">
        <v>13.4</v>
      </c>
      <c r="P44" s="46">
        <v>12.6</v>
      </c>
      <c r="Q44" s="87">
        <v>12.4</v>
      </c>
      <c r="R44" s="87">
        <v>16.3</v>
      </c>
      <c r="S44" s="87">
        <v>12.4</v>
      </c>
      <c r="T44" s="88">
        <v>17.100000000000001</v>
      </c>
      <c r="U44" s="88">
        <v>13.6</v>
      </c>
      <c r="V44" s="88">
        <v>14.5</v>
      </c>
      <c r="W44" s="88">
        <v>14.6</v>
      </c>
      <c r="X44" s="88">
        <v>14.8</v>
      </c>
      <c r="Y44" s="88">
        <v>13.8</v>
      </c>
      <c r="Z44" s="88">
        <v>15.4</v>
      </c>
      <c r="AA44" s="88">
        <v>14.4</v>
      </c>
      <c r="AB44" s="88">
        <v>13.1</v>
      </c>
    </row>
    <row r="45" spans="1:28" x14ac:dyDescent="0.15">
      <c r="A45" s="89" t="s">
        <v>26</v>
      </c>
      <c r="B45" s="40"/>
      <c r="C45" s="40"/>
      <c r="D45" s="40"/>
      <c r="E45" s="28">
        <v>1</v>
      </c>
      <c r="F45">
        <v>11</v>
      </c>
      <c r="G45" s="78">
        <f t="shared" si="2"/>
        <v>1.4230271668822769</v>
      </c>
      <c r="H45" s="78">
        <v>1.2711864406779663</v>
      </c>
      <c r="I45" s="111">
        <v>1.070154577883472</v>
      </c>
      <c r="J45" s="111">
        <v>0.55555555555555558</v>
      </c>
      <c r="K45" s="78">
        <v>1.0526315789473684</v>
      </c>
      <c r="L45" s="78"/>
      <c r="M45" s="78"/>
      <c r="N45" s="51"/>
      <c r="O45" s="51"/>
      <c r="P45" s="51"/>
      <c r="Q45" s="79"/>
      <c r="R45" s="79"/>
      <c r="S45" s="79"/>
      <c r="T45" s="80"/>
      <c r="U45" s="80"/>
      <c r="V45" s="80"/>
      <c r="W45" s="80"/>
      <c r="X45" s="80"/>
      <c r="Y45" s="80"/>
      <c r="Z45" s="80"/>
      <c r="AA45" s="80"/>
      <c r="AB45" s="80"/>
    </row>
    <row r="46" spans="1:28" x14ac:dyDescent="0.15">
      <c r="A46" s="81"/>
      <c r="B46" s="82"/>
      <c r="C46" s="47"/>
      <c r="D46" s="47"/>
      <c r="E46" s="48">
        <v>2</v>
      </c>
      <c r="F46">
        <v>20</v>
      </c>
      <c r="G46" s="83">
        <f t="shared" si="2"/>
        <v>2.58732212160414</v>
      </c>
      <c r="H46" s="83">
        <v>3.9548022598870061</v>
      </c>
      <c r="I46" s="112">
        <v>2.853745541022592</v>
      </c>
      <c r="J46" s="112">
        <v>2.2222222222222223</v>
      </c>
      <c r="K46" s="83">
        <v>3.0263157894736841</v>
      </c>
      <c r="L46" s="83"/>
      <c r="M46" s="83"/>
      <c r="N46" s="49"/>
      <c r="O46" s="49"/>
      <c r="P46" s="49"/>
      <c r="Q46" s="50"/>
      <c r="R46" s="50"/>
      <c r="S46" s="50"/>
      <c r="T46" s="66"/>
      <c r="U46" s="66"/>
      <c r="V46" s="66"/>
      <c r="W46" s="66"/>
      <c r="X46" s="66"/>
      <c r="Y46" s="66"/>
      <c r="Z46" s="66"/>
      <c r="AA46" s="66"/>
      <c r="AB46" s="66"/>
    </row>
    <row r="47" spans="1:28" x14ac:dyDescent="0.15">
      <c r="A47" s="81"/>
      <c r="B47" s="82"/>
      <c r="C47" s="47"/>
      <c r="D47" s="47"/>
      <c r="E47" s="48">
        <v>3</v>
      </c>
      <c r="F47">
        <v>27</v>
      </c>
      <c r="G47" s="83">
        <f t="shared" si="2"/>
        <v>3.4928848641655885</v>
      </c>
      <c r="H47" s="83">
        <v>5.508474576271186</v>
      </c>
      <c r="I47" s="112">
        <v>4.2806183115338881</v>
      </c>
      <c r="J47" s="112">
        <v>3.6111111111111107</v>
      </c>
      <c r="K47" s="83">
        <v>5</v>
      </c>
      <c r="L47" s="83"/>
      <c r="M47" s="83"/>
      <c r="N47" s="49"/>
      <c r="O47" s="49"/>
      <c r="P47" s="49"/>
      <c r="Q47" s="50"/>
      <c r="R47" s="50"/>
      <c r="S47" s="50"/>
      <c r="T47" s="66"/>
      <c r="U47" s="66"/>
      <c r="V47" s="66"/>
      <c r="W47" s="66"/>
      <c r="X47" s="66"/>
      <c r="Y47" s="66"/>
      <c r="Z47" s="66"/>
      <c r="AA47" s="66"/>
      <c r="AB47" s="66"/>
    </row>
    <row r="48" spans="1:28" x14ac:dyDescent="0.15">
      <c r="A48" s="84"/>
      <c r="B48" s="85"/>
      <c r="C48" s="41"/>
      <c r="D48" s="41"/>
      <c r="E48" s="56" t="s">
        <v>4</v>
      </c>
      <c r="F48" s="136">
        <f>SUM(F45:F47)</f>
        <v>58</v>
      </c>
      <c r="G48" s="137">
        <f t="shared" si="2"/>
        <v>7.5032341526520057</v>
      </c>
      <c r="H48" s="137">
        <v>10.734463276836157</v>
      </c>
      <c r="I48" s="113">
        <v>8.2045184304399523</v>
      </c>
      <c r="J48" s="113">
        <v>6.3888888888888884</v>
      </c>
      <c r="K48" s="86">
        <v>9.0789473684210531</v>
      </c>
      <c r="L48" s="86">
        <v>5.2631578947368416</v>
      </c>
      <c r="M48" s="86">
        <v>6.4864864864864868</v>
      </c>
      <c r="N48" s="46">
        <v>2.8</v>
      </c>
      <c r="O48" s="46">
        <v>4</v>
      </c>
      <c r="P48" s="46">
        <v>2.4</v>
      </c>
      <c r="Q48" s="87">
        <v>3.4</v>
      </c>
      <c r="R48" s="87">
        <v>3.5</v>
      </c>
      <c r="S48" s="87">
        <v>4.5999999999999996</v>
      </c>
      <c r="T48" s="88">
        <v>1.8</v>
      </c>
      <c r="U48" s="88">
        <v>4</v>
      </c>
      <c r="V48" s="88">
        <v>7.7</v>
      </c>
      <c r="W48" s="88">
        <v>5</v>
      </c>
      <c r="X48" s="88">
        <v>6</v>
      </c>
      <c r="Y48" s="88">
        <v>5</v>
      </c>
      <c r="Z48" s="88">
        <v>7.4</v>
      </c>
      <c r="AA48" s="88">
        <v>2.5</v>
      </c>
      <c r="AB48" s="88">
        <v>4.3</v>
      </c>
    </row>
    <row r="49" spans="1:28" x14ac:dyDescent="0.15">
      <c r="A49" s="89" t="s">
        <v>155</v>
      </c>
      <c r="B49" s="40"/>
      <c r="C49" s="40"/>
      <c r="D49" s="40"/>
      <c r="E49" s="28">
        <v>1</v>
      </c>
      <c r="F49">
        <v>9</v>
      </c>
      <c r="G49" s="78">
        <f t="shared" si="2"/>
        <v>1.1642949547218628</v>
      </c>
      <c r="H49" s="78">
        <v>1.4124293785310735</v>
      </c>
      <c r="I49" s="111">
        <v>1.070154577883472</v>
      </c>
      <c r="J49" s="111">
        <v>0.69444444444444442</v>
      </c>
      <c r="K49" s="78">
        <v>0.92105263157894723</v>
      </c>
      <c r="L49" s="78"/>
      <c r="M49" s="78"/>
      <c r="N49" s="51"/>
      <c r="O49" s="51"/>
      <c r="P49" s="51"/>
      <c r="Q49" s="79"/>
      <c r="R49" s="79"/>
      <c r="S49" s="79"/>
      <c r="T49" s="80"/>
      <c r="U49" s="80"/>
      <c r="V49" s="80"/>
      <c r="W49" s="80"/>
      <c r="X49" s="80"/>
      <c r="Y49" s="80"/>
      <c r="Z49" s="80"/>
      <c r="AA49" s="80"/>
      <c r="AB49" s="80"/>
    </row>
    <row r="50" spans="1:28" x14ac:dyDescent="0.15">
      <c r="A50" s="81"/>
      <c r="B50" s="82"/>
      <c r="C50" s="47"/>
      <c r="D50" s="47"/>
      <c r="E50" s="48">
        <v>2</v>
      </c>
      <c r="F50">
        <v>18</v>
      </c>
      <c r="G50" s="83">
        <f t="shared" si="2"/>
        <v>2.3285899094437257</v>
      </c>
      <c r="H50" s="83">
        <v>1.8361581920903955</v>
      </c>
      <c r="I50" s="112">
        <v>2.3781212841854935</v>
      </c>
      <c r="J50" s="112">
        <v>1.5277777777777777</v>
      </c>
      <c r="K50" s="83">
        <v>2.236842105263158</v>
      </c>
      <c r="L50" s="83"/>
      <c r="M50" s="83"/>
      <c r="N50" s="49"/>
      <c r="O50" s="49"/>
      <c r="P50" s="49"/>
      <c r="Q50" s="50"/>
      <c r="R50" s="50"/>
      <c r="S50" s="50"/>
      <c r="T50" s="66"/>
      <c r="U50" s="66"/>
      <c r="V50" s="66"/>
      <c r="W50" s="66"/>
      <c r="X50" s="66"/>
      <c r="Y50" s="66"/>
      <c r="Z50" s="66"/>
      <c r="AA50" s="66"/>
      <c r="AB50" s="66"/>
    </row>
    <row r="51" spans="1:28" x14ac:dyDescent="0.15">
      <c r="A51" s="81"/>
      <c r="B51" s="82"/>
      <c r="C51" s="47"/>
      <c r="D51" s="47"/>
      <c r="E51" s="48">
        <v>3</v>
      </c>
      <c r="F51">
        <v>20</v>
      </c>
      <c r="G51" s="83">
        <f t="shared" si="2"/>
        <v>2.58732212160414</v>
      </c>
      <c r="H51" s="83">
        <v>2.9661016949152543</v>
      </c>
      <c r="I51" s="112">
        <v>3.56718192627824</v>
      </c>
      <c r="J51" s="112">
        <v>2.9166666666666665</v>
      </c>
      <c r="K51" s="83">
        <v>3.0263157894736841</v>
      </c>
      <c r="L51" s="83"/>
      <c r="M51" s="83"/>
      <c r="N51" s="49"/>
      <c r="O51" s="49"/>
      <c r="P51" s="49"/>
      <c r="Q51" s="50"/>
      <c r="R51" s="50"/>
      <c r="S51" s="50"/>
      <c r="T51" s="66"/>
      <c r="U51" s="66"/>
      <c r="V51" s="66"/>
      <c r="W51" s="66"/>
      <c r="X51" s="66"/>
      <c r="Y51" s="66"/>
      <c r="Z51" s="66"/>
      <c r="AA51" s="66"/>
      <c r="AB51" s="66"/>
    </row>
    <row r="52" spans="1:28" x14ac:dyDescent="0.15">
      <c r="A52" s="84"/>
      <c r="B52" s="85"/>
      <c r="C52" s="41"/>
      <c r="D52" s="41"/>
      <c r="E52" s="56" t="s">
        <v>4</v>
      </c>
      <c r="F52" s="136">
        <f>SUM(F49:F51)</f>
        <v>47</v>
      </c>
      <c r="G52" s="137">
        <f t="shared" si="2"/>
        <v>6.0802069857697285</v>
      </c>
      <c r="H52" s="137">
        <v>6.2146892655367232</v>
      </c>
      <c r="I52" s="113">
        <v>7.0154577883472058</v>
      </c>
      <c r="J52" s="113">
        <v>5.1388888888888884</v>
      </c>
      <c r="K52" s="86">
        <v>6.1842105263157894</v>
      </c>
      <c r="L52" s="86">
        <v>3.9872408293460926</v>
      </c>
      <c r="M52" s="86">
        <v>2.1621621621621623</v>
      </c>
      <c r="N52" s="46">
        <v>2.2000000000000002</v>
      </c>
      <c r="O52" s="46">
        <v>1.2</v>
      </c>
      <c r="P52" s="46">
        <v>3.2</v>
      </c>
      <c r="Q52" s="87">
        <v>3.1</v>
      </c>
      <c r="R52" s="87">
        <v>0.4</v>
      </c>
      <c r="S52" s="87">
        <v>2</v>
      </c>
      <c r="T52" s="88">
        <v>2.1</v>
      </c>
      <c r="U52" s="88">
        <v>1.4</v>
      </c>
      <c r="V52" s="88"/>
      <c r="W52" s="88"/>
      <c r="X52" s="88"/>
      <c r="Y52" s="88"/>
      <c r="Z52" s="88"/>
      <c r="AA52" s="88"/>
      <c r="AB52" s="88"/>
    </row>
    <row r="53" spans="1:28" x14ac:dyDescent="0.15">
      <c r="A53" s="156" t="s">
        <v>154</v>
      </c>
      <c r="B53" s="157"/>
      <c r="C53" s="157"/>
      <c r="D53" s="157"/>
      <c r="E53" s="90">
        <v>1</v>
      </c>
      <c r="F53">
        <v>2</v>
      </c>
      <c r="G53" s="138">
        <f t="shared" si="2"/>
        <v>0.25873221216041398</v>
      </c>
      <c r="H53" s="138">
        <v>0</v>
      </c>
      <c r="I53" s="114">
        <v>0</v>
      </c>
      <c r="J53" s="114">
        <v>0.1388888888888889</v>
      </c>
      <c r="K53" s="78">
        <v>0</v>
      </c>
      <c r="L53" s="78"/>
      <c r="M53" s="78"/>
      <c r="N53" s="51"/>
      <c r="O53" s="51"/>
      <c r="P53" s="51"/>
      <c r="Q53" s="79"/>
      <c r="R53" s="79"/>
      <c r="S53" s="79"/>
      <c r="T53" s="80"/>
      <c r="U53" s="80"/>
      <c r="V53" s="80"/>
      <c r="W53" s="80"/>
      <c r="X53" s="80"/>
      <c r="Y53" s="80"/>
      <c r="Z53" s="80"/>
      <c r="AA53" s="80"/>
      <c r="AB53" s="80"/>
    </row>
    <row r="54" spans="1:28" x14ac:dyDescent="0.15">
      <c r="A54" s="81"/>
      <c r="B54" s="82"/>
      <c r="C54" s="47"/>
      <c r="D54" s="47"/>
      <c r="E54" s="48">
        <v>2</v>
      </c>
      <c r="F54">
        <v>1</v>
      </c>
      <c r="G54" s="83">
        <f t="shared" si="2"/>
        <v>0.12936610608020699</v>
      </c>
      <c r="H54" s="83">
        <v>0.2824858757062147</v>
      </c>
      <c r="I54" s="112">
        <v>0.23781212841854932</v>
      </c>
      <c r="J54" s="112">
        <v>0.27777777777777779</v>
      </c>
      <c r="K54" s="83">
        <v>0.39473684210526316</v>
      </c>
      <c r="L54" s="83"/>
      <c r="M54" s="83"/>
      <c r="N54" s="49"/>
      <c r="O54" s="49"/>
      <c r="P54" s="49"/>
      <c r="Q54" s="50"/>
      <c r="R54" s="50"/>
      <c r="S54" s="50"/>
      <c r="T54" s="66"/>
      <c r="U54" s="66"/>
      <c r="V54" s="66"/>
      <c r="W54" s="66"/>
      <c r="X54" s="66"/>
      <c r="Y54" s="66"/>
      <c r="Z54" s="66"/>
      <c r="AA54" s="66"/>
      <c r="AB54" s="66"/>
    </row>
    <row r="55" spans="1:28" x14ac:dyDescent="0.15">
      <c r="A55" s="81"/>
      <c r="B55" s="82"/>
      <c r="C55" s="47"/>
      <c r="D55" s="47"/>
      <c r="E55" s="48">
        <v>3</v>
      </c>
      <c r="F55">
        <v>4</v>
      </c>
      <c r="G55" s="83">
        <f t="shared" si="2"/>
        <v>0.51746442432082795</v>
      </c>
      <c r="H55" s="83">
        <v>0.84745762711864403</v>
      </c>
      <c r="I55" s="112">
        <v>0.59453032104637338</v>
      </c>
      <c r="J55" s="112">
        <v>0.27777777777777779</v>
      </c>
      <c r="K55" s="83">
        <v>0.6578947368421052</v>
      </c>
      <c r="L55" s="83"/>
      <c r="M55" s="83"/>
      <c r="N55" s="49"/>
      <c r="O55" s="49"/>
      <c r="P55" s="49"/>
      <c r="Q55" s="50"/>
      <c r="R55" s="50"/>
      <c r="S55" s="50"/>
      <c r="T55" s="66"/>
      <c r="U55" s="66"/>
      <c r="V55" s="66"/>
      <c r="W55" s="66"/>
      <c r="X55" s="66"/>
      <c r="Y55" s="66"/>
      <c r="Z55" s="66"/>
      <c r="AA55" s="66"/>
      <c r="AB55" s="66"/>
    </row>
    <row r="56" spans="1:28" x14ac:dyDescent="0.15">
      <c r="A56" s="84"/>
      <c r="B56" s="85"/>
      <c r="C56" s="41"/>
      <c r="D56" s="41"/>
      <c r="E56" s="56" t="s">
        <v>4</v>
      </c>
      <c r="F56" s="136">
        <f>SUM(F53:F55)</f>
        <v>7</v>
      </c>
      <c r="G56" s="137">
        <f t="shared" si="2"/>
        <v>0.90556274256144886</v>
      </c>
      <c r="H56" s="137">
        <v>1.1299435028248588</v>
      </c>
      <c r="I56" s="113">
        <v>0.83234244946492275</v>
      </c>
      <c r="J56" s="113">
        <v>0.69444444444444442</v>
      </c>
      <c r="K56" s="86">
        <v>1.0526315789473684</v>
      </c>
      <c r="L56" s="86">
        <v>0.15948963317384371</v>
      </c>
      <c r="M56" s="86">
        <v>0</v>
      </c>
      <c r="N56" s="46">
        <v>0.3</v>
      </c>
      <c r="O56" s="46">
        <v>8.4</v>
      </c>
      <c r="P56" s="46">
        <v>0.3</v>
      </c>
      <c r="Q56" s="87">
        <v>0.3</v>
      </c>
      <c r="R56" s="87">
        <v>0.4</v>
      </c>
      <c r="S56" s="87">
        <v>0</v>
      </c>
      <c r="T56" s="88">
        <v>0.3</v>
      </c>
      <c r="U56" s="88">
        <v>0</v>
      </c>
      <c r="V56" s="88">
        <v>0</v>
      </c>
      <c r="W56" s="88">
        <v>0</v>
      </c>
      <c r="X56" s="88">
        <v>0.3</v>
      </c>
      <c r="Y56" s="88">
        <v>0</v>
      </c>
      <c r="Z56" s="88">
        <v>0.5</v>
      </c>
      <c r="AA56" s="88">
        <v>1</v>
      </c>
      <c r="AB56" s="88">
        <v>0.2</v>
      </c>
    </row>
    <row r="57" spans="1:28" x14ac:dyDescent="0.15">
      <c r="A57" s="174" t="s">
        <v>153</v>
      </c>
      <c r="B57" s="177"/>
      <c r="C57" s="177"/>
      <c r="D57" s="177"/>
      <c r="E57" s="28">
        <v>1</v>
      </c>
      <c r="F57">
        <v>4</v>
      </c>
      <c r="G57" s="78">
        <f t="shared" si="2"/>
        <v>0.51746442432082795</v>
      </c>
      <c r="H57" s="78">
        <v>0.14124293785310735</v>
      </c>
      <c r="I57" s="111">
        <v>0.356718192627824</v>
      </c>
      <c r="J57" s="111">
        <v>0.41666666666666669</v>
      </c>
      <c r="K57" s="78">
        <v>0.26315789473684209</v>
      </c>
      <c r="L57" s="78"/>
      <c r="M57" s="78"/>
      <c r="N57" s="51"/>
      <c r="O57" s="51"/>
      <c r="P57" s="51"/>
      <c r="Q57" s="79"/>
      <c r="R57" s="79"/>
      <c r="S57" s="79"/>
      <c r="T57" s="80"/>
      <c r="U57" s="80"/>
      <c r="V57" s="80"/>
      <c r="W57" s="80"/>
      <c r="X57" s="80"/>
      <c r="Y57" s="80"/>
      <c r="Z57" s="80"/>
      <c r="AA57" s="80"/>
      <c r="AB57" s="80"/>
    </row>
    <row r="58" spans="1:28" x14ac:dyDescent="0.15">
      <c r="A58" s="81"/>
      <c r="B58" s="82"/>
      <c r="C58" s="47"/>
      <c r="D58" s="47"/>
      <c r="E58" s="48">
        <v>2</v>
      </c>
      <c r="F58">
        <v>3</v>
      </c>
      <c r="G58" s="83">
        <f t="shared" si="2"/>
        <v>0.38809831824062097</v>
      </c>
      <c r="H58" s="83">
        <v>0.98870056497175152</v>
      </c>
      <c r="I58" s="112">
        <v>0.83234244946492275</v>
      </c>
      <c r="J58" s="112">
        <v>1.1111111111111112</v>
      </c>
      <c r="K58" s="83">
        <v>1.1842105263157896</v>
      </c>
      <c r="L58" s="83"/>
      <c r="M58" s="83"/>
      <c r="N58" s="49"/>
      <c r="O58" s="49"/>
      <c r="P58" s="49"/>
      <c r="Q58" s="50"/>
      <c r="R58" s="50"/>
      <c r="S58" s="50"/>
      <c r="T58" s="66"/>
      <c r="U58" s="66"/>
      <c r="V58" s="66"/>
      <c r="W58" s="66"/>
      <c r="X58" s="66"/>
      <c r="Y58" s="66"/>
      <c r="Z58" s="66"/>
      <c r="AA58" s="66"/>
      <c r="AB58" s="66"/>
    </row>
    <row r="59" spans="1:28" x14ac:dyDescent="0.15">
      <c r="A59" s="81"/>
      <c r="B59" s="82"/>
      <c r="C59" s="47"/>
      <c r="D59" s="47"/>
      <c r="E59" s="48">
        <v>3</v>
      </c>
      <c r="F59">
        <v>8</v>
      </c>
      <c r="G59" s="83">
        <f t="shared" si="2"/>
        <v>1.0349288486416559</v>
      </c>
      <c r="H59" s="83">
        <v>1.4124293785310735</v>
      </c>
      <c r="I59" s="112">
        <v>1.78359096313912</v>
      </c>
      <c r="J59" s="112">
        <v>0.1388888888888889</v>
      </c>
      <c r="K59" s="83">
        <v>1.1842105263157896</v>
      </c>
      <c r="L59" s="83"/>
      <c r="M59" s="83"/>
      <c r="N59" s="49"/>
      <c r="O59" s="49"/>
      <c r="P59" s="49"/>
      <c r="Q59" s="50"/>
      <c r="R59" s="50"/>
      <c r="S59" s="50"/>
      <c r="T59" s="66"/>
      <c r="U59" s="66"/>
      <c r="V59" s="66"/>
      <c r="W59" s="66"/>
      <c r="X59" s="66"/>
      <c r="Y59" s="66"/>
      <c r="Z59" s="66"/>
      <c r="AA59" s="66"/>
      <c r="AB59" s="66"/>
    </row>
    <row r="60" spans="1:28" x14ac:dyDescent="0.15">
      <c r="A60" s="84"/>
      <c r="B60" s="85"/>
      <c r="C60" s="41"/>
      <c r="D60" s="41"/>
      <c r="E60" s="56" t="s">
        <v>4</v>
      </c>
      <c r="F60" s="136">
        <f>SUM(F57:F59)</f>
        <v>15</v>
      </c>
      <c r="G60" s="137">
        <f t="shared" si="2"/>
        <v>1.9404915912031047</v>
      </c>
      <c r="H60" s="137">
        <v>2.5423728813559325</v>
      </c>
      <c r="I60" s="113">
        <v>2.9726516052318668</v>
      </c>
      <c r="J60" s="113">
        <v>1.6666666666666667</v>
      </c>
      <c r="K60" s="86">
        <v>2.6315789473684208</v>
      </c>
      <c r="L60" s="86">
        <v>1.2759170653907497</v>
      </c>
      <c r="M60" s="86">
        <v>2.7027027027027026</v>
      </c>
      <c r="N60" s="46">
        <v>1.5</v>
      </c>
      <c r="O60" s="46">
        <v>1.2</v>
      </c>
      <c r="P60" s="46">
        <v>0.5</v>
      </c>
      <c r="Q60" s="87">
        <v>2.8</v>
      </c>
      <c r="R60" s="87">
        <v>1.1000000000000001</v>
      </c>
      <c r="S60" s="87">
        <v>0.9</v>
      </c>
      <c r="T60" s="88">
        <v>1.5</v>
      </c>
      <c r="U60" s="88">
        <v>2.2999999999999998</v>
      </c>
      <c r="V60" s="88">
        <v>2.9</v>
      </c>
      <c r="W60" s="88">
        <v>2.1</v>
      </c>
      <c r="X60" s="88">
        <v>3.7</v>
      </c>
      <c r="Y60" s="88">
        <v>1.6</v>
      </c>
      <c r="Z60" s="88">
        <v>2.1</v>
      </c>
      <c r="AA60" s="88">
        <v>2.8</v>
      </c>
      <c r="AB60" s="88">
        <v>2.7</v>
      </c>
    </row>
    <row r="61" spans="1:28" x14ac:dyDescent="0.15">
      <c r="A61" s="174" t="s">
        <v>208</v>
      </c>
      <c r="B61" s="177"/>
      <c r="C61" s="177"/>
      <c r="D61" s="177"/>
      <c r="E61" s="28">
        <v>1</v>
      </c>
      <c r="F61">
        <v>6</v>
      </c>
      <c r="G61" s="78">
        <f t="shared" si="2"/>
        <v>0.77619663648124193</v>
      </c>
      <c r="H61" s="78"/>
      <c r="I61" s="78"/>
      <c r="J61" s="78"/>
      <c r="K61" s="78"/>
      <c r="L61" s="78"/>
      <c r="M61" s="78"/>
      <c r="N61" s="78"/>
      <c r="O61" s="78"/>
      <c r="P61" s="78"/>
      <c r="Q61" s="78"/>
      <c r="R61" s="78"/>
      <c r="S61" s="78"/>
      <c r="T61" s="78"/>
      <c r="U61" s="78"/>
      <c r="V61" s="78"/>
      <c r="W61" s="78"/>
      <c r="X61" s="78"/>
      <c r="Y61" s="78"/>
      <c r="Z61" s="78"/>
      <c r="AA61" s="78"/>
      <c r="AB61" s="78"/>
    </row>
    <row r="62" spans="1:28" x14ac:dyDescent="0.15">
      <c r="A62" s="81"/>
      <c r="B62" s="82"/>
      <c r="C62" s="47"/>
      <c r="D62" s="47"/>
      <c r="E62" s="48">
        <v>2</v>
      </c>
      <c r="F62">
        <v>7</v>
      </c>
      <c r="G62" s="83">
        <f t="shared" si="2"/>
        <v>0.90556274256144886</v>
      </c>
      <c r="H62" s="83"/>
      <c r="I62" s="83"/>
      <c r="J62" s="83"/>
      <c r="K62" s="83"/>
      <c r="L62" s="83"/>
      <c r="M62" s="83"/>
      <c r="N62" s="83"/>
      <c r="O62" s="83"/>
      <c r="P62" s="83"/>
      <c r="Q62" s="83"/>
      <c r="R62" s="83"/>
      <c r="S62" s="83"/>
      <c r="T62" s="83"/>
      <c r="U62" s="83"/>
      <c r="V62" s="83"/>
      <c r="W62" s="83"/>
      <c r="X62" s="83"/>
      <c r="Y62" s="83"/>
      <c r="Z62" s="83"/>
      <c r="AA62" s="83"/>
      <c r="AB62" s="83"/>
    </row>
    <row r="63" spans="1:28" x14ac:dyDescent="0.15">
      <c r="A63" s="81"/>
      <c r="B63" s="82"/>
      <c r="C63" s="47"/>
      <c r="D63" s="47"/>
      <c r="E63" s="48">
        <v>3</v>
      </c>
      <c r="F63">
        <v>7</v>
      </c>
      <c r="G63" s="83">
        <f t="shared" si="2"/>
        <v>0.90556274256144886</v>
      </c>
      <c r="H63" s="83"/>
      <c r="I63" s="83"/>
      <c r="J63" s="83"/>
      <c r="K63" s="83"/>
      <c r="L63" s="83"/>
      <c r="M63" s="83"/>
      <c r="N63" s="83"/>
      <c r="O63" s="83"/>
      <c r="P63" s="83"/>
      <c r="Q63" s="83"/>
      <c r="R63" s="83"/>
      <c r="S63" s="83"/>
      <c r="T63" s="83"/>
      <c r="U63" s="83"/>
      <c r="V63" s="83"/>
      <c r="W63" s="83"/>
      <c r="X63" s="83"/>
      <c r="Y63" s="83"/>
      <c r="Z63" s="83"/>
      <c r="AA63" s="83"/>
      <c r="AB63" s="83"/>
    </row>
    <row r="64" spans="1:28" x14ac:dyDescent="0.15">
      <c r="A64" s="84"/>
      <c r="B64" s="85"/>
      <c r="C64" s="41"/>
      <c r="D64" s="41"/>
      <c r="E64" s="56" t="s">
        <v>4</v>
      </c>
      <c r="F64" s="136">
        <f>SUM(F61:F63)</f>
        <v>20</v>
      </c>
      <c r="G64" s="137">
        <f t="shared" si="2"/>
        <v>2.58732212160414</v>
      </c>
      <c r="H64" s="137"/>
      <c r="I64" s="137"/>
      <c r="J64" s="137"/>
      <c r="K64" s="137"/>
      <c r="L64" s="137"/>
      <c r="M64" s="137"/>
      <c r="N64" s="137"/>
      <c r="O64" s="137"/>
      <c r="P64" s="137"/>
      <c r="Q64" s="137"/>
      <c r="R64" s="137"/>
      <c r="S64" s="137"/>
      <c r="T64" s="137"/>
      <c r="U64" s="137"/>
      <c r="V64" s="137"/>
      <c r="W64" s="137"/>
      <c r="X64" s="137"/>
      <c r="Y64" s="137"/>
      <c r="Z64" s="137"/>
      <c r="AA64" s="137"/>
      <c r="AB64" s="137"/>
    </row>
    <row r="65" spans="1:28" x14ac:dyDescent="0.15">
      <c r="A65" s="89" t="s">
        <v>150</v>
      </c>
      <c r="B65" s="40"/>
      <c r="C65" s="40"/>
      <c r="D65" s="40"/>
      <c r="E65" s="28">
        <v>1</v>
      </c>
      <c r="F65">
        <v>9</v>
      </c>
      <c r="G65" s="78">
        <f t="shared" si="2"/>
        <v>1.1642949547218628</v>
      </c>
      <c r="H65" s="78">
        <v>0.98870056497175152</v>
      </c>
      <c r="I65" s="111">
        <v>0.59453032104637338</v>
      </c>
      <c r="J65" s="111">
        <v>1.3888888888888888</v>
      </c>
      <c r="K65" s="78">
        <v>0.78947368421052633</v>
      </c>
      <c r="L65" s="78"/>
      <c r="M65" s="78"/>
      <c r="N65" s="51"/>
      <c r="O65" s="51"/>
      <c r="P65" s="51"/>
      <c r="Q65" s="79"/>
      <c r="R65" s="79"/>
      <c r="S65" s="79"/>
      <c r="T65" s="80"/>
      <c r="U65" s="80"/>
      <c r="V65" s="80"/>
      <c r="W65" s="80"/>
      <c r="X65" s="80"/>
      <c r="Y65" s="80"/>
      <c r="Z65" s="80"/>
      <c r="AA65" s="80"/>
      <c r="AB65" s="80"/>
    </row>
    <row r="66" spans="1:28" x14ac:dyDescent="0.15">
      <c r="A66" s="81"/>
      <c r="B66" s="82"/>
      <c r="C66" s="47"/>
      <c r="D66" s="47"/>
      <c r="E66" s="48">
        <v>2</v>
      </c>
      <c r="F66">
        <v>9</v>
      </c>
      <c r="G66" s="83">
        <f t="shared" si="2"/>
        <v>1.1642949547218628</v>
      </c>
      <c r="H66" s="83">
        <v>2.2598870056497176</v>
      </c>
      <c r="I66" s="112">
        <v>2.7348394768133173</v>
      </c>
      <c r="J66" s="112">
        <v>2.5</v>
      </c>
      <c r="K66" s="83">
        <v>2.1052631578947367</v>
      </c>
      <c r="L66" s="83"/>
      <c r="M66" s="83"/>
      <c r="N66" s="49"/>
      <c r="O66" s="49"/>
      <c r="P66" s="49"/>
      <c r="Q66" s="50"/>
      <c r="R66" s="50"/>
      <c r="S66" s="50"/>
      <c r="T66" s="66"/>
      <c r="U66" s="66"/>
      <c r="V66" s="66"/>
      <c r="W66" s="66"/>
      <c r="X66" s="66"/>
      <c r="Y66" s="66"/>
      <c r="Z66" s="66"/>
      <c r="AA66" s="66"/>
      <c r="AB66" s="66"/>
    </row>
    <row r="67" spans="1:28" x14ac:dyDescent="0.15">
      <c r="A67" s="81"/>
      <c r="B67" s="82"/>
      <c r="C67" s="47"/>
      <c r="D67" s="47"/>
      <c r="E67" s="48">
        <v>3</v>
      </c>
      <c r="F67">
        <v>13</v>
      </c>
      <c r="G67" s="83">
        <f t="shared" si="2"/>
        <v>1.6817593790426906</v>
      </c>
      <c r="H67" s="83">
        <v>2.8248587570621471</v>
      </c>
      <c r="I67" s="112">
        <v>3.2104637336504163</v>
      </c>
      <c r="J67" s="112">
        <v>3.4722222222222223</v>
      </c>
      <c r="K67" s="83">
        <v>2.3684210526315792</v>
      </c>
      <c r="L67" s="83"/>
      <c r="M67" s="83"/>
      <c r="N67" s="49"/>
      <c r="O67" s="49"/>
      <c r="P67" s="49"/>
      <c r="Q67" s="50"/>
      <c r="R67" s="50"/>
      <c r="S67" s="50"/>
      <c r="T67" s="66"/>
      <c r="U67" s="66"/>
      <c r="V67" s="66"/>
      <c r="W67" s="66"/>
      <c r="X67" s="66"/>
      <c r="Y67" s="66"/>
      <c r="Z67" s="66"/>
      <c r="AA67" s="66"/>
      <c r="AB67" s="66"/>
    </row>
    <row r="68" spans="1:28" x14ac:dyDescent="0.15">
      <c r="A68" s="84"/>
      <c r="B68" s="85"/>
      <c r="C68" s="41"/>
      <c r="D68" s="41"/>
      <c r="E68" s="56" t="s">
        <v>4</v>
      </c>
      <c r="F68" s="136">
        <f>SUM(F65:F67)</f>
        <v>31</v>
      </c>
      <c r="G68" s="137">
        <f t="shared" si="2"/>
        <v>4.0103492884864167</v>
      </c>
      <c r="H68" s="137">
        <v>6.0734463276836159</v>
      </c>
      <c r="I68" s="113">
        <v>6.5398335315101068</v>
      </c>
      <c r="J68" s="113">
        <v>7.3611111111111116</v>
      </c>
      <c r="K68" s="86">
        <v>5.2631578947368416</v>
      </c>
      <c r="L68" s="86">
        <v>6.2200956937799043</v>
      </c>
      <c r="M68" s="86">
        <v>8.6486486486486491</v>
      </c>
      <c r="N68" s="46">
        <v>7.1</v>
      </c>
      <c r="O68" s="46">
        <v>3.4</v>
      </c>
      <c r="P68" s="46">
        <v>3.5</v>
      </c>
      <c r="Q68" s="87">
        <v>5.2</v>
      </c>
      <c r="R68" s="87">
        <v>6</v>
      </c>
      <c r="S68" s="87">
        <v>4.5999999999999996</v>
      </c>
      <c r="T68" s="88">
        <v>4.3</v>
      </c>
      <c r="U68" s="88">
        <v>6.8</v>
      </c>
      <c r="V68" s="88">
        <v>10.9</v>
      </c>
      <c r="W68" s="88">
        <v>11.1</v>
      </c>
      <c r="X68" s="88">
        <v>10.8</v>
      </c>
      <c r="Y68" s="88">
        <v>11.9</v>
      </c>
      <c r="Z68" s="88">
        <v>17.600000000000001</v>
      </c>
      <c r="AA68" s="88">
        <v>14.4</v>
      </c>
      <c r="AB68" s="88">
        <v>18.399999999999999</v>
      </c>
    </row>
    <row r="69" spans="1:28" x14ac:dyDescent="0.15">
      <c r="A69" s="156" t="s">
        <v>200</v>
      </c>
      <c r="B69" s="157"/>
      <c r="C69" s="157"/>
      <c r="D69" s="157"/>
      <c r="E69" s="28">
        <v>1</v>
      </c>
      <c r="F69">
        <v>70</v>
      </c>
      <c r="G69" s="78">
        <f t="shared" si="2"/>
        <v>9.0556274256144889</v>
      </c>
      <c r="H69" s="78">
        <v>2.2598870056497176</v>
      </c>
      <c r="I69" s="111">
        <v>1.78359096313912</v>
      </c>
      <c r="J69" s="111">
        <v>1.6666666666666667</v>
      </c>
      <c r="K69" s="78">
        <v>1.8421052631578945</v>
      </c>
      <c r="L69" s="78"/>
      <c r="M69" s="78"/>
      <c r="N69" s="51"/>
      <c r="O69" s="51"/>
      <c r="P69" s="51"/>
      <c r="Q69" s="79"/>
      <c r="R69" s="79"/>
      <c r="S69" s="79"/>
      <c r="T69" s="80"/>
      <c r="U69" s="80"/>
      <c r="V69" s="80"/>
      <c r="W69" s="80"/>
      <c r="X69" s="80"/>
      <c r="Y69" s="80"/>
      <c r="Z69" s="80"/>
      <c r="AA69" s="80"/>
      <c r="AB69" s="80"/>
    </row>
    <row r="70" spans="1:28" x14ac:dyDescent="0.15">
      <c r="A70" s="81"/>
      <c r="B70" s="82"/>
      <c r="C70" s="47"/>
      <c r="D70" s="47"/>
      <c r="E70" s="48">
        <v>2</v>
      </c>
      <c r="F70">
        <v>68</v>
      </c>
      <c r="G70" s="83">
        <f t="shared" si="2"/>
        <v>8.796895213454075</v>
      </c>
      <c r="H70" s="83">
        <v>3.5310734463276838</v>
      </c>
      <c r="I70" s="112">
        <v>4.6373365041617118</v>
      </c>
      <c r="J70" s="112">
        <v>5</v>
      </c>
      <c r="K70" s="83">
        <v>5.5263157894736841</v>
      </c>
      <c r="L70" s="83"/>
      <c r="M70" s="83"/>
      <c r="N70" s="49"/>
      <c r="O70" s="49"/>
      <c r="P70" s="49"/>
      <c r="Q70" s="50"/>
      <c r="R70" s="50"/>
      <c r="S70" s="50"/>
      <c r="T70" s="66"/>
      <c r="U70" s="66"/>
      <c r="V70" s="66"/>
      <c r="W70" s="66"/>
      <c r="X70" s="66"/>
      <c r="Y70" s="66"/>
      <c r="Z70" s="66"/>
      <c r="AA70" s="66"/>
      <c r="AB70" s="66"/>
    </row>
    <row r="71" spans="1:28" x14ac:dyDescent="0.15">
      <c r="A71" s="81"/>
      <c r="B71" s="82"/>
      <c r="C71" s="47"/>
      <c r="D71" s="47"/>
      <c r="E71" s="48">
        <v>3</v>
      </c>
      <c r="F71">
        <v>24</v>
      </c>
      <c r="G71" s="83">
        <f t="shared" si="2"/>
        <v>3.1047865459249677</v>
      </c>
      <c r="H71" s="83">
        <v>3.6723163841807911</v>
      </c>
      <c r="I71" s="112">
        <v>4.0428061831153395</v>
      </c>
      <c r="J71" s="112">
        <v>6.5277777777777786</v>
      </c>
      <c r="K71" s="83">
        <v>4.8684210526315788</v>
      </c>
      <c r="L71" s="83"/>
      <c r="M71" s="83"/>
      <c r="N71" s="49"/>
      <c r="O71" s="49"/>
      <c r="P71" s="49"/>
      <c r="Q71" s="50"/>
      <c r="R71" s="50"/>
      <c r="S71" s="50"/>
      <c r="T71" s="66"/>
      <c r="U71" s="66"/>
      <c r="V71" s="66"/>
      <c r="W71" s="66"/>
      <c r="X71" s="66"/>
      <c r="Y71" s="66"/>
      <c r="Z71" s="66"/>
      <c r="AA71" s="66"/>
      <c r="AB71" s="66"/>
    </row>
    <row r="72" spans="1:28" x14ac:dyDescent="0.15">
      <c r="A72" s="84"/>
      <c r="B72" s="85"/>
      <c r="C72" s="41"/>
      <c r="D72" s="41"/>
      <c r="E72" s="56" t="s">
        <v>4</v>
      </c>
      <c r="F72" s="136">
        <f>SUM(F69:F71)</f>
        <v>162</v>
      </c>
      <c r="G72" s="137">
        <f t="shared" si="2"/>
        <v>20.95730918499353</v>
      </c>
      <c r="H72" s="137">
        <v>9.463276836158192</v>
      </c>
      <c r="I72" s="113">
        <v>10.46373365041617</v>
      </c>
      <c r="J72" s="113">
        <v>13.194444444444445</v>
      </c>
      <c r="K72" s="86">
        <v>12.236842105263159</v>
      </c>
      <c r="L72" s="86">
        <v>10.207336523125997</v>
      </c>
      <c r="M72" s="86">
        <v>7.0270270270270272</v>
      </c>
      <c r="N72" s="46">
        <v>4.5999999999999996</v>
      </c>
      <c r="O72" s="46">
        <v>3.7</v>
      </c>
      <c r="P72" s="46">
        <v>4.5999999999999996</v>
      </c>
      <c r="Q72" s="87">
        <v>4.9000000000000004</v>
      </c>
      <c r="R72" s="87">
        <v>5.3</v>
      </c>
      <c r="S72" s="87">
        <v>4.9000000000000004</v>
      </c>
      <c r="T72" s="88">
        <v>3.6</v>
      </c>
      <c r="U72" s="88">
        <v>2.5</v>
      </c>
      <c r="V72" s="88">
        <v>4.4000000000000004</v>
      </c>
      <c r="W72" s="88">
        <v>3.8</v>
      </c>
      <c r="X72" s="88">
        <v>1</v>
      </c>
      <c r="Y72" s="88">
        <v>3.8</v>
      </c>
      <c r="Z72" s="88">
        <v>2.7</v>
      </c>
      <c r="AA72" s="88">
        <v>3</v>
      </c>
      <c r="AB72" s="88">
        <v>4.0999999999999996</v>
      </c>
    </row>
    <row r="73" spans="1:28" x14ac:dyDescent="0.15">
      <c r="A73" s="156" t="s">
        <v>171</v>
      </c>
      <c r="B73" s="157"/>
      <c r="C73" s="157"/>
      <c r="D73" s="157"/>
      <c r="E73" s="28">
        <v>1</v>
      </c>
      <c r="F73" s="40"/>
      <c r="G73" s="78"/>
      <c r="H73" s="78">
        <v>0</v>
      </c>
      <c r="I73" s="111">
        <v>0</v>
      </c>
      <c r="J73" s="111">
        <v>1.1111111111111112</v>
      </c>
      <c r="K73" s="78">
        <v>0.26315789473684209</v>
      </c>
      <c r="L73" s="78"/>
      <c r="M73" s="78"/>
      <c r="N73" s="51"/>
      <c r="O73" s="51"/>
      <c r="P73" s="51"/>
      <c r="Q73" s="79"/>
      <c r="R73" s="79"/>
      <c r="S73" s="79"/>
      <c r="T73" s="80"/>
      <c r="U73" s="80"/>
      <c r="V73" s="80"/>
      <c r="W73" s="80"/>
      <c r="X73" s="80"/>
      <c r="Y73" s="80"/>
      <c r="Z73" s="80"/>
      <c r="AA73" s="80"/>
      <c r="AB73" s="80"/>
    </row>
    <row r="74" spans="1:28" x14ac:dyDescent="0.15">
      <c r="A74" s="81"/>
      <c r="B74" s="82"/>
      <c r="C74" s="47"/>
      <c r="D74" s="47"/>
      <c r="E74" s="48">
        <v>2</v>
      </c>
      <c r="F74" s="47"/>
      <c r="G74" s="83"/>
      <c r="H74" s="83">
        <v>0</v>
      </c>
      <c r="I74" s="112">
        <v>0</v>
      </c>
      <c r="J74" s="112">
        <v>1.25</v>
      </c>
      <c r="K74" s="83">
        <v>0.92105263157894723</v>
      </c>
      <c r="L74" s="83"/>
      <c r="M74" s="83"/>
      <c r="N74" s="49"/>
      <c r="O74" s="49"/>
      <c r="P74" s="49"/>
      <c r="Q74" s="50"/>
      <c r="R74" s="50"/>
      <c r="S74" s="50"/>
      <c r="T74" s="66"/>
      <c r="U74" s="66"/>
      <c r="V74" s="66"/>
      <c r="W74" s="66"/>
      <c r="X74" s="66"/>
      <c r="Y74" s="66"/>
      <c r="Z74" s="66"/>
      <c r="AA74" s="66"/>
      <c r="AB74" s="66"/>
    </row>
    <row r="75" spans="1:28" x14ac:dyDescent="0.15">
      <c r="A75" s="81"/>
      <c r="B75" s="82"/>
      <c r="C75" s="47"/>
      <c r="D75" s="47"/>
      <c r="E75" s="48">
        <v>3</v>
      </c>
      <c r="F75" s="47"/>
      <c r="G75" s="83"/>
      <c r="H75" s="83">
        <v>0</v>
      </c>
      <c r="I75" s="112">
        <v>0</v>
      </c>
      <c r="J75" s="112">
        <v>2.083333333333333</v>
      </c>
      <c r="K75" s="83">
        <v>1.5789473684210527</v>
      </c>
      <c r="L75" s="83"/>
      <c r="M75" s="83"/>
      <c r="N75" s="49"/>
      <c r="O75" s="49"/>
      <c r="P75" s="49"/>
      <c r="Q75" s="50"/>
      <c r="R75" s="50"/>
      <c r="S75" s="50"/>
      <c r="T75" s="66"/>
      <c r="U75" s="66"/>
      <c r="V75" s="66"/>
      <c r="W75" s="66"/>
      <c r="X75" s="66"/>
      <c r="Y75" s="66"/>
      <c r="Z75" s="66"/>
      <c r="AA75" s="66"/>
      <c r="AB75" s="66"/>
    </row>
    <row r="76" spans="1:28" x14ac:dyDescent="0.15">
      <c r="A76" s="84"/>
      <c r="B76" s="85"/>
      <c r="C76" s="41"/>
      <c r="D76" s="41"/>
      <c r="E76" s="56" t="s">
        <v>4</v>
      </c>
      <c r="F76" s="136"/>
      <c r="G76" s="137"/>
      <c r="H76" s="137">
        <v>0</v>
      </c>
      <c r="I76" s="113">
        <v>0</v>
      </c>
      <c r="J76" s="113">
        <v>4.4444444444444446</v>
      </c>
      <c r="K76" s="86">
        <v>2.763157894736842</v>
      </c>
      <c r="L76" s="86">
        <v>3.6682615629984054</v>
      </c>
      <c r="M76" s="86">
        <v>4.8648648648648649</v>
      </c>
      <c r="N76" s="46">
        <v>0.9</v>
      </c>
      <c r="O76" s="46">
        <v>1.2</v>
      </c>
      <c r="P76" s="46">
        <v>0.3</v>
      </c>
      <c r="Q76" s="87">
        <v>2.1</v>
      </c>
      <c r="R76" s="87">
        <v>2.1</v>
      </c>
      <c r="S76" s="87"/>
      <c r="T76" s="88"/>
      <c r="U76" s="88"/>
      <c r="V76" s="88"/>
      <c r="W76" s="88"/>
      <c r="X76" s="88"/>
      <c r="Y76" s="88"/>
      <c r="Z76" s="88"/>
      <c r="AA76" s="88"/>
      <c r="AB76" s="88"/>
    </row>
    <row r="77" spans="1:28" x14ac:dyDescent="0.15">
      <c r="A77" s="156" t="s">
        <v>151</v>
      </c>
      <c r="B77" s="157"/>
      <c r="C77" s="157"/>
      <c r="D77" s="40"/>
      <c r="E77" s="28">
        <v>1</v>
      </c>
      <c r="F77">
        <v>13</v>
      </c>
      <c r="G77" s="78">
        <f t="shared" ref="G77:G100" si="3">$F77/$F$101*100</f>
        <v>1.6817593790426906</v>
      </c>
      <c r="H77" s="78">
        <v>1.4124293785310735</v>
      </c>
      <c r="I77" s="111">
        <v>1.78359096313912</v>
      </c>
      <c r="J77" s="111">
        <v>3.6111111111111107</v>
      </c>
      <c r="K77" s="78">
        <v>2.236842105263158</v>
      </c>
      <c r="L77" s="78"/>
      <c r="M77" s="78"/>
      <c r="N77" s="51"/>
      <c r="O77" s="51"/>
      <c r="P77" s="51"/>
      <c r="Q77" s="79"/>
      <c r="R77" s="79"/>
      <c r="S77" s="79"/>
      <c r="T77" s="80"/>
      <c r="U77" s="80"/>
      <c r="V77" s="80"/>
      <c r="W77" s="80"/>
      <c r="X77" s="80"/>
      <c r="Y77" s="80"/>
      <c r="Z77" s="80"/>
      <c r="AA77" s="80"/>
      <c r="AB77" s="80"/>
    </row>
    <row r="78" spans="1:28" x14ac:dyDescent="0.15">
      <c r="A78" s="81"/>
      <c r="B78" s="82"/>
      <c r="C78" s="47"/>
      <c r="D78" s="47"/>
      <c r="E78" s="48">
        <v>2</v>
      </c>
      <c r="F78">
        <v>14</v>
      </c>
      <c r="G78" s="83">
        <f t="shared" si="3"/>
        <v>1.8111254851228977</v>
      </c>
      <c r="H78" s="83">
        <v>1.8361581920903955</v>
      </c>
      <c r="I78" s="112">
        <v>1.3079667063020213</v>
      </c>
      <c r="J78" s="112">
        <v>2.083333333333333</v>
      </c>
      <c r="K78" s="83">
        <v>1.9736842105263157</v>
      </c>
      <c r="L78" s="83"/>
      <c r="M78" s="83"/>
      <c r="N78" s="49"/>
      <c r="O78" s="49"/>
      <c r="P78" s="49"/>
      <c r="Q78" s="50"/>
      <c r="R78" s="50"/>
      <c r="S78" s="50"/>
      <c r="T78" s="66"/>
      <c r="U78" s="66"/>
      <c r="V78" s="66"/>
      <c r="W78" s="66"/>
      <c r="X78" s="66"/>
      <c r="Y78" s="66"/>
      <c r="Z78" s="66"/>
      <c r="AA78" s="66"/>
      <c r="AB78" s="66"/>
    </row>
    <row r="79" spans="1:28" x14ac:dyDescent="0.15">
      <c r="A79" s="81"/>
      <c r="B79" s="82"/>
      <c r="C79" s="47"/>
      <c r="D79" s="47"/>
      <c r="E79" s="48">
        <v>3</v>
      </c>
      <c r="F79">
        <v>3</v>
      </c>
      <c r="G79" s="83">
        <f t="shared" si="3"/>
        <v>0.38809831824062097</v>
      </c>
      <c r="H79" s="83">
        <v>0.84745762711864403</v>
      </c>
      <c r="I79" s="112">
        <v>1.5457788347205708</v>
      </c>
      <c r="J79" s="112">
        <v>0.97222222222222221</v>
      </c>
      <c r="K79" s="83">
        <v>0.92105263157894723</v>
      </c>
      <c r="L79" s="83"/>
      <c r="M79" s="83"/>
      <c r="N79" s="49"/>
      <c r="O79" s="49"/>
      <c r="P79" s="49"/>
      <c r="Q79" s="50"/>
      <c r="R79" s="50"/>
      <c r="S79" s="50"/>
      <c r="T79" s="66"/>
      <c r="U79" s="66"/>
      <c r="V79" s="66"/>
      <c r="W79" s="66"/>
      <c r="X79" s="66"/>
      <c r="Y79" s="66"/>
      <c r="Z79" s="66"/>
      <c r="AA79" s="66"/>
      <c r="AB79" s="66"/>
    </row>
    <row r="80" spans="1:28" x14ac:dyDescent="0.15">
      <c r="A80" s="84"/>
      <c r="B80" s="85"/>
      <c r="C80" s="41"/>
      <c r="D80" s="41"/>
      <c r="E80" s="56" t="s">
        <v>4</v>
      </c>
      <c r="F80" s="136">
        <f>SUM(F77:F79)</f>
        <v>30</v>
      </c>
      <c r="G80" s="137">
        <f t="shared" si="3"/>
        <v>3.8809831824062093</v>
      </c>
      <c r="H80" s="137">
        <v>4.0960451977401124</v>
      </c>
      <c r="I80" s="113">
        <v>4.6373365041617118</v>
      </c>
      <c r="J80" s="113">
        <v>6.666666666666667</v>
      </c>
      <c r="K80" s="86">
        <v>5.1315789473684212</v>
      </c>
      <c r="L80" s="86">
        <v>6.5390749601275919</v>
      </c>
      <c r="M80" s="86">
        <v>13.513513513513514</v>
      </c>
      <c r="N80" s="46">
        <v>5.9</v>
      </c>
      <c r="O80" s="46">
        <v>7.2</v>
      </c>
      <c r="P80" s="46">
        <v>5.6</v>
      </c>
      <c r="Q80" s="87">
        <v>5.4</v>
      </c>
      <c r="R80" s="87">
        <v>7.8</v>
      </c>
      <c r="S80" s="87">
        <v>6.6</v>
      </c>
      <c r="T80" s="88">
        <v>3</v>
      </c>
      <c r="U80" s="88">
        <v>5.0999999999999996</v>
      </c>
      <c r="V80" s="88">
        <v>2.1</v>
      </c>
      <c r="W80" s="88">
        <v>2.6</v>
      </c>
      <c r="X80" s="88">
        <v>2.7</v>
      </c>
      <c r="Y80" s="88">
        <v>1.6</v>
      </c>
      <c r="Z80" s="88">
        <v>0.8</v>
      </c>
      <c r="AA80" s="88">
        <v>2.8</v>
      </c>
      <c r="AB80" s="88">
        <v>2.2999999999999998</v>
      </c>
    </row>
    <row r="81" spans="1:28" x14ac:dyDescent="0.15">
      <c r="A81" s="156" t="s">
        <v>209</v>
      </c>
      <c r="B81" s="157"/>
      <c r="C81" s="157"/>
      <c r="D81" s="40"/>
      <c r="E81" s="28">
        <v>1</v>
      </c>
      <c r="F81">
        <v>5</v>
      </c>
      <c r="G81" s="78">
        <f t="shared" si="3"/>
        <v>0.646830530401035</v>
      </c>
      <c r="H81" s="78"/>
      <c r="I81" s="78"/>
      <c r="J81" s="78"/>
      <c r="K81" s="78"/>
      <c r="L81" s="78"/>
      <c r="M81" s="78"/>
      <c r="N81" s="78"/>
      <c r="O81" s="78"/>
      <c r="P81" s="78"/>
      <c r="Q81" s="78"/>
      <c r="R81" s="78"/>
      <c r="S81" s="78"/>
      <c r="T81" s="78"/>
      <c r="U81" s="78"/>
      <c r="V81" s="78"/>
      <c r="W81" s="78"/>
      <c r="X81" s="78"/>
      <c r="Y81" s="78"/>
      <c r="Z81" s="78"/>
      <c r="AA81" s="78"/>
      <c r="AB81" s="78"/>
    </row>
    <row r="82" spans="1:28" x14ac:dyDescent="0.15">
      <c r="A82" s="81"/>
      <c r="B82" s="82"/>
      <c r="C82" s="47"/>
      <c r="D82" s="47"/>
      <c r="E82" s="48">
        <v>2</v>
      </c>
      <c r="F82">
        <v>0</v>
      </c>
      <c r="G82" s="83">
        <f t="shared" si="3"/>
        <v>0</v>
      </c>
      <c r="H82" s="83"/>
      <c r="I82" s="83"/>
      <c r="J82" s="83"/>
      <c r="K82" s="83"/>
      <c r="L82" s="83"/>
      <c r="M82" s="83"/>
      <c r="N82" s="83"/>
      <c r="O82" s="83"/>
      <c r="P82" s="83"/>
      <c r="Q82" s="83"/>
      <c r="R82" s="83"/>
      <c r="S82" s="83"/>
      <c r="T82" s="83"/>
      <c r="U82" s="83"/>
      <c r="V82" s="83"/>
      <c r="W82" s="83"/>
      <c r="X82" s="83"/>
      <c r="Y82" s="83"/>
      <c r="Z82" s="83"/>
      <c r="AA82" s="83"/>
      <c r="AB82" s="83"/>
    </row>
    <row r="83" spans="1:28" x14ac:dyDescent="0.15">
      <c r="A83" s="81"/>
      <c r="B83" s="82"/>
      <c r="C83" s="47"/>
      <c r="D83" s="47"/>
      <c r="E83" s="48">
        <v>3</v>
      </c>
      <c r="F83">
        <v>6</v>
      </c>
      <c r="G83" s="83">
        <f t="shared" si="3"/>
        <v>0.77619663648124193</v>
      </c>
      <c r="H83" s="83"/>
      <c r="I83" s="83"/>
      <c r="J83" s="83"/>
      <c r="K83" s="83"/>
      <c r="L83" s="83"/>
      <c r="M83" s="83"/>
      <c r="N83" s="83"/>
      <c r="O83" s="83"/>
      <c r="P83" s="83"/>
      <c r="Q83" s="83"/>
      <c r="R83" s="83"/>
      <c r="S83" s="83"/>
      <c r="T83" s="83"/>
      <c r="U83" s="83"/>
      <c r="V83" s="83"/>
      <c r="W83" s="83"/>
      <c r="X83" s="83"/>
      <c r="Y83" s="83"/>
      <c r="Z83" s="83"/>
      <c r="AA83" s="83"/>
      <c r="AB83" s="83"/>
    </row>
    <row r="84" spans="1:28" x14ac:dyDescent="0.15">
      <c r="A84" s="84"/>
      <c r="B84" s="85"/>
      <c r="C84" s="41"/>
      <c r="D84" s="41"/>
      <c r="E84" s="56" t="s">
        <v>4</v>
      </c>
      <c r="F84" s="136">
        <f>SUM(F81:F83)</f>
        <v>11</v>
      </c>
      <c r="G84" s="137">
        <f t="shared" si="3"/>
        <v>1.4230271668822769</v>
      </c>
      <c r="H84" s="137"/>
      <c r="I84" s="137"/>
      <c r="J84" s="137"/>
      <c r="K84" s="137"/>
      <c r="L84" s="137"/>
      <c r="M84" s="137"/>
      <c r="N84" s="137"/>
      <c r="O84" s="137"/>
      <c r="P84" s="137"/>
      <c r="Q84" s="137"/>
      <c r="R84" s="137"/>
      <c r="S84" s="137"/>
      <c r="T84" s="137"/>
      <c r="U84" s="137"/>
      <c r="V84" s="137"/>
      <c r="W84" s="137"/>
      <c r="X84" s="137"/>
      <c r="Y84" s="137"/>
      <c r="Z84" s="137"/>
      <c r="AA84" s="137"/>
      <c r="AB84" s="137"/>
    </row>
    <row r="85" spans="1:28" x14ac:dyDescent="0.15">
      <c r="A85" s="81" t="s">
        <v>207</v>
      </c>
      <c r="B85" s="82"/>
      <c r="C85" s="47"/>
      <c r="D85" s="47"/>
      <c r="E85" s="28">
        <v>1</v>
      </c>
      <c r="F85" s="141">
        <v>0</v>
      </c>
      <c r="G85" s="78">
        <f t="shared" si="3"/>
        <v>0</v>
      </c>
      <c r="H85" s="78">
        <v>0</v>
      </c>
      <c r="I85" s="142"/>
      <c r="J85" s="142"/>
      <c r="K85" s="83"/>
      <c r="L85" s="83"/>
      <c r="M85" s="83"/>
      <c r="N85" s="49"/>
      <c r="O85" s="49"/>
      <c r="P85" s="49"/>
      <c r="Q85" s="50"/>
      <c r="R85" s="50"/>
      <c r="S85" s="50"/>
      <c r="T85" s="66"/>
      <c r="U85" s="66"/>
      <c r="V85" s="66"/>
      <c r="W85" s="66"/>
      <c r="X85" s="66"/>
      <c r="Y85" s="66"/>
      <c r="Z85" s="66"/>
      <c r="AA85" s="66"/>
      <c r="AB85" s="66"/>
    </row>
    <row r="86" spans="1:28" x14ac:dyDescent="0.15">
      <c r="A86" s="81"/>
      <c r="B86" s="82"/>
      <c r="C86" s="47"/>
      <c r="D86" s="47"/>
      <c r="E86" s="48">
        <v>2</v>
      </c>
      <c r="F86" s="141">
        <v>1</v>
      </c>
      <c r="G86" s="83">
        <f t="shared" si="3"/>
        <v>0.12936610608020699</v>
      </c>
      <c r="H86" s="83">
        <v>0</v>
      </c>
      <c r="I86" s="142"/>
      <c r="J86" s="142"/>
      <c r="K86" s="83"/>
      <c r="L86" s="83"/>
      <c r="M86" s="83"/>
      <c r="N86" s="49"/>
      <c r="O86" s="49"/>
      <c r="P86" s="49"/>
      <c r="Q86" s="50"/>
      <c r="R86" s="50"/>
      <c r="S86" s="50"/>
      <c r="T86" s="66"/>
      <c r="U86" s="66"/>
      <c r="V86" s="66"/>
      <c r="W86" s="66"/>
      <c r="X86" s="66"/>
      <c r="Y86" s="66"/>
      <c r="Z86" s="66"/>
      <c r="AA86" s="66"/>
      <c r="AB86" s="66"/>
    </row>
    <row r="87" spans="1:28" x14ac:dyDescent="0.15">
      <c r="A87" s="81"/>
      <c r="B87" s="82"/>
      <c r="C87" s="47"/>
      <c r="D87" s="47"/>
      <c r="E87" s="48">
        <v>3</v>
      </c>
      <c r="F87" s="141">
        <v>1</v>
      </c>
      <c r="G87" s="83">
        <f t="shared" si="3"/>
        <v>0.12936610608020699</v>
      </c>
      <c r="H87" s="83">
        <v>0.2824858757062147</v>
      </c>
      <c r="I87" s="142"/>
      <c r="J87" s="142"/>
      <c r="K87" s="83"/>
      <c r="L87" s="83"/>
      <c r="M87" s="83"/>
      <c r="N87" s="49"/>
      <c r="O87" s="49"/>
      <c r="P87" s="49"/>
      <c r="Q87" s="50"/>
      <c r="R87" s="50"/>
      <c r="S87" s="50"/>
      <c r="T87" s="66"/>
      <c r="U87" s="66"/>
      <c r="V87" s="66"/>
      <c r="W87" s="66"/>
      <c r="X87" s="66"/>
      <c r="Y87" s="66"/>
      <c r="Z87" s="66"/>
      <c r="AA87" s="66"/>
      <c r="AB87" s="66"/>
    </row>
    <row r="88" spans="1:28" x14ac:dyDescent="0.15">
      <c r="A88" s="81"/>
      <c r="B88" s="82"/>
      <c r="C88" s="47"/>
      <c r="D88" s="47"/>
      <c r="E88" s="56" t="s">
        <v>4</v>
      </c>
      <c r="F88" s="141">
        <f>SUM(F85:F87)</f>
        <v>2</v>
      </c>
      <c r="G88" s="137">
        <f t="shared" si="3"/>
        <v>0.25873221216041398</v>
      </c>
      <c r="H88" s="137">
        <v>0.2824858757062147</v>
      </c>
      <c r="I88" s="142"/>
      <c r="J88" s="142"/>
      <c r="K88" s="83"/>
      <c r="L88" s="83"/>
      <c r="M88" s="83"/>
      <c r="N88" s="49"/>
      <c r="O88" s="49"/>
      <c r="P88" s="49"/>
      <c r="Q88" s="50"/>
      <c r="R88" s="50"/>
      <c r="S88" s="50"/>
      <c r="T88" s="66"/>
      <c r="U88" s="66"/>
      <c r="V88" s="66"/>
      <c r="W88" s="66"/>
      <c r="X88" s="66"/>
      <c r="Y88" s="66"/>
      <c r="Z88" s="66"/>
      <c r="AA88" s="66"/>
      <c r="AB88" s="66"/>
    </row>
    <row r="89" spans="1:28" x14ac:dyDescent="0.15">
      <c r="A89" s="156" t="s">
        <v>202</v>
      </c>
      <c r="B89" s="157"/>
      <c r="C89" s="40"/>
      <c r="D89" s="40"/>
      <c r="E89" s="28">
        <v>1</v>
      </c>
      <c r="F89" s="134">
        <v>1</v>
      </c>
      <c r="G89" s="78">
        <f t="shared" si="3"/>
        <v>0.12936610608020699</v>
      </c>
      <c r="H89" s="78">
        <v>0.2824858757062147</v>
      </c>
      <c r="I89" s="143"/>
      <c r="J89" s="143"/>
      <c r="K89" s="78"/>
      <c r="L89" s="78"/>
      <c r="M89" s="78"/>
      <c r="N89" s="51"/>
      <c r="O89" s="51"/>
      <c r="P89" s="51"/>
      <c r="Q89" s="79"/>
      <c r="R89" s="79"/>
      <c r="S89" s="79"/>
      <c r="T89" s="80"/>
      <c r="U89" s="80"/>
      <c r="V89" s="80"/>
      <c r="W89" s="80"/>
      <c r="X89" s="80"/>
      <c r="Y89" s="80"/>
      <c r="Z89" s="80"/>
      <c r="AA89" s="80"/>
      <c r="AB89" s="80"/>
    </row>
    <row r="90" spans="1:28" x14ac:dyDescent="0.15">
      <c r="A90" s="81"/>
      <c r="B90" s="82"/>
      <c r="C90" s="47"/>
      <c r="D90" s="47"/>
      <c r="E90" s="48">
        <v>2</v>
      </c>
      <c r="F90" s="141">
        <v>2</v>
      </c>
      <c r="G90" s="83">
        <f t="shared" si="3"/>
        <v>0.25873221216041398</v>
      </c>
      <c r="H90" s="83">
        <v>0.42372881355932202</v>
      </c>
      <c r="I90" s="142"/>
      <c r="J90" s="142"/>
      <c r="K90" s="83"/>
      <c r="L90" s="83"/>
      <c r="M90" s="83"/>
      <c r="N90" s="49"/>
      <c r="O90" s="49"/>
      <c r="P90" s="49"/>
      <c r="Q90" s="50"/>
      <c r="R90" s="50"/>
      <c r="S90" s="50"/>
      <c r="T90" s="66"/>
      <c r="U90" s="66"/>
      <c r="V90" s="66"/>
      <c r="W90" s="66"/>
      <c r="X90" s="66"/>
      <c r="Y90" s="66"/>
      <c r="Z90" s="66"/>
      <c r="AA90" s="66"/>
      <c r="AB90" s="66"/>
    </row>
    <row r="91" spans="1:28" x14ac:dyDescent="0.15">
      <c r="A91" s="81"/>
      <c r="B91" s="82"/>
      <c r="C91" s="47"/>
      <c r="D91" s="47"/>
      <c r="E91" s="48">
        <v>3</v>
      </c>
      <c r="F91" s="141">
        <v>3</v>
      </c>
      <c r="G91" s="83">
        <f t="shared" si="3"/>
        <v>0.38809831824062097</v>
      </c>
      <c r="H91" s="83">
        <v>1.1299435028248588</v>
      </c>
      <c r="I91" s="142"/>
      <c r="J91" s="142"/>
      <c r="K91" s="83"/>
      <c r="L91" s="83"/>
      <c r="M91" s="83"/>
      <c r="N91" s="49"/>
      <c r="O91" s="49"/>
      <c r="P91" s="49"/>
      <c r="Q91" s="50"/>
      <c r="R91" s="50"/>
      <c r="S91" s="50"/>
      <c r="T91" s="66"/>
      <c r="U91" s="66"/>
      <c r="V91" s="66"/>
      <c r="W91" s="66"/>
      <c r="X91" s="66"/>
      <c r="Y91" s="66"/>
      <c r="Z91" s="66"/>
      <c r="AA91" s="66"/>
      <c r="AB91" s="66"/>
    </row>
    <row r="92" spans="1:28" x14ac:dyDescent="0.15">
      <c r="A92" s="84"/>
      <c r="B92" s="85"/>
      <c r="C92" s="41"/>
      <c r="D92" s="41"/>
      <c r="E92" s="56" t="s">
        <v>4</v>
      </c>
      <c r="F92" s="136">
        <f>SUM(F89:F91)</f>
        <v>6</v>
      </c>
      <c r="G92" s="137">
        <f t="shared" si="3"/>
        <v>0.77619663648124193</v>
      </c>
      <c r="H92" s="137">
        <v>1.8361581920903955</v>
      </c>
      <c r="I92" s="113"/>
      <c r="J92" s="113"/>
      <c r="K92" s="86"/>
      <c r="L92" s="86"/>
      <c r="M92" s="86"/>
      <c r="N92" s="46"/>
      <c r="O92" s="46"/>
      <c r="P92" s="46"/>
      <c r="Q92" s="87"/>
      <c r="R92" s="87"/>
      <c r="S92" s="87"/>
      <c r="T92" s="88"/>
      <c r="U92" s="88"/>
      <c r="V92" s="88"/>
      <c r="W92" s="88"/>
      <c r="X92" s="88"/>
      <c r="Y92" s="88"/>
      <c r="Z92" s="88"/>
      <c r="AA92" s="88"/>
      <c r="AB92" s="88"/>
    </row>
    <row r="93" spans="1:28" x14ac:dyDescent="0.15">
      <c r="A93" s="156" t="s">
        <v>227</v>
      </c>
      <c r="B93" s="157"/>
      <c r="C93" s="157"/>
      <c r="D93" s="40"/>
      <c r="E93" s="28">
        <v>1</v>
      </c>
      <c r="F93">
        <v>5</v>
      </c>
      <c r="G93" s="78">
        <f t="shared" si="3"/>
        <v>0.646830530401035</v>
      </c>
      <c r="H93" s="78"/>
      <c r="I93" s="78"/>
      <c r="J93" s="78"/>
      <c r="K93" s="78"/>
      <c r="L93" s="78"/>
      <c r="M93" s="78"/>
      <c r="N93" s="78"/>
      <c r="O93" s="78"/>
      <c r="P93" s="78"/>
      <c r="Q93" s="78"/>
      <c r="R93" s="78"/>
      <c r="S93" s="78"/>
      <c r="T93" s="78"/>
      <c r="U93" s="78"/>
      <c r="V93" s="78"/>
      <c r="W93" s="78"/>
      <c r="X93" s="78"/>
      <c r="Y93" s="78"/>
      <c r="Z93" s="78"/>
      <c r="AA93" s="78"/>
      <c r="AB93" s="78"/>
    </row>
    <row r="94" spans="1:28" x14ac:dyDescent="0.15">
      <c r="A94" s="81"/>
      <c r="B94" s="82"/>
      <c r="C94" s="47"/>
      <c r="D94" s="47"/>
      <c r="E94" s="48">
        <v>2</v>
      </c>
      <c r="F94">
        <v>0</v>
      </c>
      <c r="G94" s="83">
        <f t="shared" si="3"/>
        <v>0</v>
      </c>
      <c r="H94" s="83"/>
      <c r="I94" s="83"/>
      <c r="J94" s="83"/>
      <c r="K94" s="83"/>
      <c r="L94" s="83"/>
      <c r="M94" s="83"/>
      <c r="N94" s="83"/>
      <c r="O94" s="83"/>
      <c r="P94" s="83"/>
      <c r="Q94" s="83"/>
      <c r="R94" s="83"/>
      <c r="S94" s="83"/>
      <c r="T94" s="83"/>
      <c r="U94" s="83"/>
      <c r="V94" s="83"/>
      <c r="W94" s="83"/>
      <c r="X94" s="83"/>
      <c r="Y94" s="83"/>
      <c r="Z94" s="83"/>
      <c r="AA94" s="83"/>
      <c r="AB94" s="83"/>
    </row>
    <row r="95" spans="1:28" x14ac:dyDescent="0.15">
      <c r="A95" s="81"/>
      <c r="B95" s="82"/>
      <c r="C95" s="47"/>
      <c r="D95" s="47"/>
      <c r="E95" s="48">
        <v>3</v>
      </c>
      <c r="F95">
        <v>6</v>
      </c>
      <c r="G95" s="83">
        <f t="shared" si="3"/>
        <v>0.77619663648124193</v>
      </c>
      <c r="H95" s="83"/>
      <c r="I95" s="83"/>
      <c r="J95" s="83"/>
      <c r="K95" s="83"/>
      <c r="L95" s="83"/>
      <c r="M95" s="83"/>
      <c r="N95" s="83"/>
      <c r="O95" s="83"/>
      <c r="P95" s="83"/>
      <c r="Q95" s="83"/>
      <c r="R95" s="83"/>
      <c r="S95" s="83"/>
      <c r="T95" s="83"/>
      <c r="U95" s="83"/>
      <c r="V95" s="83"/>
      <c r="W95" s="83"/>
      <c r="X95" s="83"/>
      <c r="Y95" s="83"/>
      <c r="Z95" s="83"/>
      <c r="AA95" s="83"/>
      <c r="AB95" s="83"/>
    </row>
    <row r="96" spans="1:28" x14ac:dyDescent="0.15">
      <c r="A96" s="84"/>
      <c r="B96" s="85"/>
      <c r="C96" s="41"/>
      <c r="D96" s="41"/>
      <c r="E96" s="56" t="s">
        <v>4</v>
      </c>
      <c r="F96" s="136">
        <f>SUM(F93:F95)</f>
        <v>11</v>
      </c>
      <c r="G96" s="137">
        <f t="shared" si="3"/>
        <v>1.4230271668822769</v>
      </c>
      <c r="H96" s="137"/>
      <c r="I96" s="137"/>
      <c r="J96" s="137"/>
      <c r="K96" s="137"/>
      <c r="L96" s="137"/>
      <c r="M96" s="137"/>
      <c r="N96" s="137"/>
      <c r="O96" s="137"/>
      <c r="P96" s="137"/>
      <c r="Q96" s="137"/>
      <c r="R96" s="137"/>
      <c r="S96" s="137"/>
      <c r="T96" s="137"/>
      <c r="U96" s="137"/>
      <c r="V96" s="137"/>
      <c r="W96" s="137"/>
      <c r="X96" s="137"/>
      <c r="Y96" s="137"/>
      <c r="Z96" s="137"/>
      <c r="AA96" s="137"/>
      <c r="AB96" s="137"/>
    </row>
    <row r="97" spans="1:28" x14ac:dyDescent="0.15">
      <c r="A97" s="94" t="s">
        <v>149</v>
      </c>
      <c r="B97" s="47"/>
      <c r="C97" s="47"/>
      <c r="D97" s="47"/>
      <c r="E97" s="48">
        <v>1</v>
      </c>
      <c r="F97" s="141">
        <v>2</v>
      </c>
      <c r="G97" s="83">
        <f t="shared" si="3"/>
        <v>0.25873221216041398</v>
      </c>
      <c r="H97" s="83">
        <v>0.42372881355932202</v>
      </c>
      <c r="I97" s="112">
        <v>1.070154577883472</v>
      </c>
      <c r="J97" s="112">
        <v>0</v>
      </c>
      <c r="K97" s="83">
        <v>0.13157894736842105</v>
      </c>
      <c r="L97" s="83"/>
      <c r="M97" s="83"/>
      <c r="N97" s="49"/>
      <c r="O97" s="49"/>
      <c r="P97" s="49"/>
      <c r="Q97" s="50"/>
      <c r="R97" s="50"/>
      <c r="S97" s="50"/>
      <c r="T97" s="66"/>
      <c r="U97" s="66"/>
      <c r="V97" s="66"/>
      <c r="W97" s="66"/>
      <c r="X97" s="66"/>
      <c r="Y97" s="66"/>
      <c r="Z97" s="66"/>
      <c r="AA97" s="66"/>
      <c r="AB97" s="66"/>
    </row>
    <row r="98" spans="1:28" x14ac:dyDescent="0.15">
      <c r="A98" s="81"/>
      <c r="B98" s="82"/>
      <c r="C98" s="47"/>
      <c r="D98" s="47"/>
      <c r="E98" s="48">
        <v>2</v>
      </c>
      <c r="F98" s="141">
        <v>1</v>
      </c>
      <c r="G98" s="83">
        <f t="shared" si="3"/>
        <v>0.12936610608020699</v>
      </c>
      <c r="H98" s="83">
        <v>0.14124293785310735</v>
      </c>
      <c r="I98" s="112">
        <v>0.356718192627824</v>
      </c>
      <c r="J98" s="112">
        <v>0.1388888888888889</v>
      </c>
      <c r="K98" s="83">
        <v>0.13157894736842105</v>
      </c>
      <c r="L98" s="83"/>
      <c r="M98" s="83"/>
      <c r="N98" s="49"/>
      <c r="O98" s="49"/>
      <c r="P98" s="49"/>
      <c r="Q98" s="50"/>
      <c r="R98" s="50"/>
      <c r="S98" s="50"/>
      <c r="T98" s="66"/>
      <c r="U98" s="66"/>
      <c r="V98" s="66"/>
      <c r="W98" s="66"/>
      <c r="X98" s="66"/>
      <c r="Y98" s="66"/>
      <c r="Z98" s="66"/>
      <c r="AA98" s="66"/>
      <c r="AB98" s="66"/>
    </row>
    <row r="99" spans="1:28" x14ac:dyDescent="0.15">
      <c r="A99" s="81"/>
      <c r="B99" s="82"/>
      <c r="C99" s="47"/>
      <c r="D99" s="47"/>
      <c r="E99" s="48">
        <v>3</v>
      </c>
      <c r="F99" s="141">
        <v>3</v>
      </c>
      <c r="G99" s="83">
        <f t="shared" si="3"/>
        <v>0.38809831824062097</v>
      </c>
      <c r="H99" s="83">
        <v>0.2824858757062147</v>
      </c>
      <c r="I99" s="112">
        <v>0</v>
      </c>
      <c r="J99" s="112">
        <v>0.27777777777777779</v>
      </c>
      <c r="K99" s="83">
        <v>0.52631578947368418</v>
      </c>
      <c r="L99" s="83"/>
      <c r="M99" s="83"/>
      <c r="N99" s="49"/>
      <c r="O99" s="49"/>
      <c r="P99" s="49"/>
      <c r="Q99" s="50"/>
      <c r="R99" s="50"/>
      <c r="S99" s="50"/>
      <c r="T99" s="66"/>
      <c r="U99" s="66"/>
      <c r="V99" s="66"/>
      <c r="W99" s="66"/>
      <c r="X99" s="66"/>
      <c r="Y99" s="66"/>
      <c r="Z99" s="66"/>
      <c r="AA99" s="66"/>
      <c r="AB99" s="66"/>
    </row>
    <row r="100" spans="1:28" x14ac:dyDescent="0.15">
      <c r="A100" s="84"/>
      <c r="B100" s="85"/>
      <c r="C100" s="41"/>
      <c r="D100" s="41"/>
      <c r="E100" s="56" t="s">
        <v>4</v>
      </c>
      <c r="F100" s="136">
        <f>SUM(F97:F99)</f>
        <v>6</v>
      </c>
      <c r="G100" s="137">
        <f t="shared" si="3"/>
        <v>0.77619663648124193</v>
      </c>
      <c r="H100" s="137">
        <v>0.84745762711864403</v>
      </c>
      <c r="I100" s="113">
        <v>1.426872770511296</v>
      </c>
      <c r="J100" s="113">
        <v>0.41666666666666669</v>
      </c>
      <c r="K100" s="86">
        <v>0.78947368421052633</v>
      </c>
      <c r="L100" s="86">
        <v>1.5948963317384368</v>
      </c>
      <c r="M100" s="86">
        <v>1.0810810810810811</v>
      </c>
      <c r="N100" s="46">
        <v>1.9</v>
      </c>
      <c r="O100" s="46">
        <v>1.9</v>
      </c>
      <c r="P100" s="46">
        <v>1.9</v>
      </c>
      <c r="Q100" s="87">
        <v>1.3</v>
      </c>
      <c r="R100" s="87">
        <v>2.1</v>
      </c>
      <c r="S100" s="87">
        <v>1.8</v>
      </c>
      <c r="T100" s="88">
        <v>1.2</v>
      </c>
      <c r="U100" s="88">
        <v>5.0999999999999996</v>
      </c>
      <c r="V100" s="88">
        <v>3.8</v>
      </c>
      <c r="W100" s="88">
        <v>2.9</v>
      </c>
      <c r="X100" s="88">
        <v>3.7</v>
      </c>
      <c r="Y100" s="88">
        <v>3.8</v>
      </c>
      <c r="Z100" s="88">
        <v>3.7</v>
      </c>
      <c r="AA100" s="88">
        <v>3</v>
      </c>
      <c r="AB100" s="88">
        <v>1.2</v>
      </c>
    </row>
    <row r="101" spans="1:28" x14ac:dyDescent="0.15">
      <c r="A101" s="167" t="s">
        <v>4</v>
      </c>
      <c r="B101" s="168"/>
      <c r="C101" s="168"/>
      <c r="D101" s="168"/>
      <c r="E101" s="169"/>
      <c r="F101" s="37">
        <f>F28+F32+F36+F40+F44+F48+F52+F56+F60+F64+F68+F72+F76+F80+F100+F88+F92+F84</f>
        <v>773</v>
      </c>
      <c r="G101" s="45">
        <f>G28+G32+G36+G40+G44+G48+G52+G56+G60+G64+G68+G72+G76+G80+G100+G88+G92+G84</f>
        <v>100.00000000000001</v>
      </c>
      <c r="H101" s="45">
        <v>100</v>
      </c>
      <c r="I101" s="37">
        <v>99.999999999999986</v>
      </c>
      <c r="J101" s="37">
        <v>100.00000000000001</v>
      </c>
      <c r="K101" s="37">
        <v>100</v>
      </c>
      <c r="L101" s="37">
        <v>100.00000000000001</v>
      </c>
      <c r="M101" s="37">
        <v>98.918918918918934</v>
      </c>
      <c r="N101" s="37">
        <v>98.100000000000009</v>
      </c>
      <c r="O101" s="37">
        <v>97.800000000000026</v>
      </c>
      <c r="P101" s="37">
        <v>98.09999999999998</v>
      </c>
      <c r="Q101" s="71">
        <v>98.9</v>
      </c>
      <c r="R101" s="71">
        <v>97.8</v>
      </c>
      <c r="S101" s="68">
        <v>98.2</v>
      </c>
      <c r="T101" s="65">
        <v>98.799999999999969</v>
      </c>
      <c r="U101" s="65">
        <v>94.899999999999991</v>
      </c>
      <c r="V101" s="65">
        <v>96.200000000000017</v>
      </c>
      <c r="W101" s="65">
        <v>100</v>
      </c>
      <c r="X101" s="65">
        <v>100</v>
      </c>
      <c r="Y101" s="65">
        <v>100</v>
      </c>
      <c r="Z101" s="65">
        <v>100</v>
      </c>
      <c r="AA101" s="65">
        <v>100</v>
      </c>
      <c r="AB101" s="65">
        <v>100</v>
      </c>
    </row>
    <row r="103" spans="1:28" ht="18.75" customHeight="1" x14ac:dyDescent="0.15">
      <c r="A103" s="26" t="s">
        <v>156</v>
      </c>
    </row>
    <row r="104" spans="1:28" x14ac:dyDescent="0.15">
      <c r="A104" s="27"/>
      <c r="B104" s="28"/>
      <c r="C104" s="55" t="s">
        <v>206</v>
      </c>
      <c r="D104" s="55" t="s">
        <v>206</v>
      </c>
      <c r="E104" s="55" t="s">
        <v>198</v>
      </c>
      <c r="F104" s="55" t="s">
        <v>196</v>
      </c>
      <c r="G104" s="55" t="s">
        <v>194</v>
      </c>
      <c r="H104" s="29" t="s">
        <v>192</v>
      </c>
      <c r="I104" s="29" t="s">
        <v>190</v>
      </c>
      <c r="J104" s="29" t="s">
        <v>188</v>
      </c>
      <c r="K104" s="29" t="s">
        <v>184</v>
      </c>
      <c r="L104" s="29" t="s">
        <v>182</v>
      </c>
      <c r="M104" s="29" t="s">
        <v>180</v>
      </c>
      <c r="N104" s="29" t="s">
        <v>178</v>
      </c>
      <c r="O104" s="29" t="s">
        <v>170</v>
      </c>
      <c r="P104" s="29" t="s">
        <v>168</v>
      </c>
      <c r="Q104" s="29" t="s">
        <v>165</v>
      </c>
      <c r="R104" s="29" t="s">
        <v>139</v>
      </c>
      <c r="S104" s="29" t="s">
        <v>121</v>
      </c>
      <c r="T104" s="29" t="s">
        <v>107</v>
      </c>
      <c r="U104" s="29" t="s">
        <v>99</v>
      </c>
      <c r="V104" s="29" t="s">
        <v>5</v>
      </c>
      <c r="W104" s="29" t="s">
        <v>6</v>
      </c>
      <c r="X104" s="29" t="s">
        <v>7</v>
      </c>
      <c r="Y104" s="29" t="s">
        <v>8</v>
      </c>
    </row>
    <row r="105" spans="1:28" x14ac:dyDescent="0.15">
      <c r="A105" s="31"/>
      <c r="B105" s="32"/>
      <c r="C105" s="33" t="s">
        <v>119</v>
      </c>
      <c r="D105" s="33" t="s">
        <v>9</v>
      </c>
      <c r="E105" s="33" t="s">
        <v>9</v>
      </c>
      <c r="F105" s="33" t="s">
        <v>9</v>
      </c>
      <c r="G105" s="33" t="s">
        <v>9</v>
      </c>
      <c r="H105" s="33" t="s">
        <v>9</v>
      </c>
      <c r="I105" s="33" t="s">
        <v>100</v>
      </c>
      <c r="J105" s="33" t="s">
        <v>9</v>
      </c>
      <c r="K105" s="33" t="s">
        <v>9</v>
      </c>
      <c r="L105" s="33" t="s">
        <v>9</v>
      </c>
      <c r="M105" s="33" t="s">
        <v>9</v>
      </c>
      <c r="N105" s="33" t="s">
        <v>9</v>
      </c>
      <c r="O105" s="33" t="s">
        <v>9</v>
      </c>
      <c r="P105" s="33" t="s">
        <v>9</v>
      </c>
      <c r="Q105" s="34" t="s">
        <v>9</v>
      </c>
      <c r="R105" s="34" t="s">
        <v>9</v>
      </c>
      <c r="S105" s="34" t="s">
        <v>9</v>
      </c>
      <c r="T105" s="34" t="s">
        <v>9</v>
      </c>
      <c r="U105" s="34" t="s">
        <v>9</v>
      </c>
      <c r="V105" s="34" t="s">
        <v>9</v>
      </c>
      <c r="W105" s="34" t="s">
        <v>9</v>
      </c>
      <c r="X105" s="34" t="s">
        <v>9</v>
      </c>
      <c r="Y105" s="34" t="s">
        <v>9</v>
      </c>
    </row>
    <row r="106" spans="1:28" x14ac:dyDescent="0.15">
      <c r="A106" s="160" t="s">
        <v>225</v>
      </c>
      <c r="B106" s="178"/>
      <c r="C106" s="115">
        <v>154</v>
      </c>
      <c r="D106" s="116">
        <f>$C106/$C$112*100</f>
        <v>34.451901565995527</v>
      </c>
      <c r="E106" s="116">
        <v>53.220338983050851</v>
      </c>
      <c r="F106" s="116">
        <v>59.036144578313255</v>
      </c>
      <c r="G106" s="116">
        <v>27.6</v>
      </c>
      <c r="H106" s="74">
        <v>30.599999999999998</v>
      </c>
      <c r="I106" s="74">
        <v>35.016286644951137</v>
      </c>
      <c r="J106" s="74">
        <v>2.9940119760479043</v>
      </c>
      <c r="K106" s="37">
        <v>34.9</v>
      </c>
      <c r="L106" s="37">
        <v>36</v>
      </c>
      <c r="M106" s="37">
        <v>34.799999999999997</v>
      </c>
      <c r="N106" s="43">
        <v>34.1</v>
      </c>
      <c r="O106" s="43">
        <v>32.799999999999997</v>
      </c>
      <c r="P106" s="37">
        <v>37.299999999999997</v>
      </c>
      <c r="Q106" s="39">
        <v>59.6</v>
      </c>
      <c r="R106" s="39">
        <v>57.2</v>
      </c>
      <c r="S106" s="39"/>
      <c r="T106" s="39"/>
      <c r="U106" s="39"/>
      <c r="V106" s="39"/>
      <c r="W106" s="39"/>
      <c r="X106" s="39"/>
      <c r="Y106" s="39"/>
    </row>
    <row r="107" spans="1:28" x14ac:dyDescent="0.15">
      <c r="A107" s="160" t="s">
        <v>141</v>
      </c>
      <c r="B107" s="162"/>
      <c r="C107" s="115">
        <v>178</v>
      </c>
      <c r="D107" s="116">
        <f>$C107/$C$112*100</f>
        <v>39.821029082774054</v>
      </c>
      <c r="E107" s="116">
        <v>0</v>
      </c>
      <c r="F107" s="139">
        <v>0</v>
      </c>
      <c r="G107" s="158">
        <v>37.4</v>
      </c>
      <c r="H107" s="74">
        <v>36</v>
      </c>
      <c r="I107" s="74">
        <v>34.690553745928341</v>
      </c>
      <c r="J107" s="74">
        <v>1.7964071856287425</v>
      </c>
      <c r="K107" s="37">
        <v>34.9</v>
      </c>
      <c r="L107" s="37">
        <v>37</v>
      </c>
      <c r="M107" s="37">
        <v>33</v>
      </c>
      <c r="N107" s="43">
        <v>36.299999999999997</v>
      </c>
      <c r="O107" s="43">
        <v>35.200000000000003</v>
      </c>
      <c r="P107" s="39">
        <v>45</v>
      </c>
      <c r="Q107" s="39">
        <v>64.099999999999994</v>
      </c>
      <c r="R107" s="39">
        <v>58.3</v>
      </c>
      <c r="S107" s="39">
        <v>60.8</v>
      </c>
      <c r="T107" s="39">
        <v>52.8</v>
      </c>
      <c r="U107" s="39">
        <v>54.8</v>
      </c>
      <c r="V107" s="39">
        <v>58.6</v>
      </c>
      <c r="W107" s="39">
        <v>51.8</v>
      </c>
      <c r="X107" s="39">
        <v>55.5</v>
      </c>
      <c r="Y107" s="39">
        <v>43.4</v>
      </c>
    </row>
    <row r="108" spans="1:28" x14ac:dyDescent="0.15">
      <c r="A108" s="160" t="s">
        <v>166</v>
      </c>
      <c r="B108" s="162"/>
      <c r="C108" s="115">
        <v>46</v>
      </c>
      <c r="D108" s="116">
        <f>$C108/$C$112*100</f>
        <v>10.290827740492169</v>
      </c>
      <c r="E108" s="116">
        <v>12.542372881355931</v>
      </c>
      <c r="F108" s="139">
        <v>9.6385542168674707</v>
      </c>
      <c r="G108" s="158">
        <v>5.4</v>
      </c>
      <c r="H108" s="74">
        <v>6</v>
      </c>
      <c r="I108" s="74">
        <v>3.7459283387622153</v>
      </c>
      <c r="J108" s="74">
        <v>9.5808383233532943</v>
      </c>
      <c r="K108" s="37">
        <v>2.5</v>
      </c>
      <c r="L108" s="37">
        <v>2.6</v>
      </c>
      <c r="M108" s="37">
        <v>2.6</v>
      </c>
      <c r="N108" s="43">
        <v>2.2000000000000002</v>
      </c>
      <c r="O108" s="43">
        <v>1.9</v>
      </c>
      <c r="P108" s="37">
        <v>10.1</v>
      </c>
      <c r="Q108" s="39">
        <v>11.2</v>
      </c>
      <c r="R108" s="39"/>
      <c r="S108" s="39"/>
      <c r="T108" s="39"/>
      <c r="U108" s="39"/>
      <c r="V108" s="39"/>
      <c r="W108" s="39"/>
      <c r="X108" s="39"/>
      <c r="Y108" s="39"/>
    </row>
    <row r="109" spans="1:28" x14ac:dyDescent="0.15">
      <c r="A109" s="153" t="s">
        <v>171</v>
      </c>
      <c r="B109" s="155"/>
      <c r="C109" s="115"/>
      <c r="D109" s="116"/>
      <c r="E109" s="116">
        <v>0</v>
      </c>
      <c r="F109" s="139">
        <v>0</v>
      </c>
      <c r="G109" s="158">
        <v>16.400000000000002</v>
      </c>
      <c r="H109" s="74">
        <v>16</v>
      </c>
      <c r="I109" s="74">
        <v>15.635179153094461</v>
      </c>
      <c r="J109" s="74">
        <v>52.095808383233532</v>
      </c>
      <c r="K109" s="37">
        <v>14.7</v>
      </c>
      <c r="L109" s="37">
        <v>13</v>
      </c>
      <c r="M109" s="37">
        <v>17.899999999999999</v>
      </c>
      <c r="N109" s="43">
        <v>17.600000000000001</v>
      </c>
      <c r="O109" s="43">
        <v>20.399999999999999</v>
      </c>
      <c r="P109" s="37"/>
      <c r="Q109" s="39"/>
      <c r="R109" s="39"/>
      <c r="S109" s="39"/>
      <c r="T109" s="39"/>
      <c r="U109" s="39"/>
      <c r="V109" s="39"/>
      <c r="W109" s="39"/>
      <c r="X109" s="39"/>
      <c r="Y109" s="39"/>
    </row>
    <row r="110" spans="1:28" x14ac:dyDescent="0.15">
      <c r="A110" s="153" t="s">
        <v>172</v>
      </c>
      <c r="B110" s="155"/>
      <c r="C110" s="115">
        <v>38</v>
      </c>
      <c r="D110" s="116">
        <f>$C110/$C$112*100</f>
        <v>8.5011185682326627</v>
      </c>
      <c r="E110" s="116">
        <v>12.542372881355931</v>
      </c>
      <c r="F110" s="139">
        <v>17.771084337349397</v>
      </c>
      <c r="G110" s="158">
        <v>11.4</v>
      </c>
      <c r="H110" s="74">
        <v>10.4</v>
      </c>
      <c r="I110" s="74">
        <v>8.6319218241042339</v>
      </c>
      <c r="J110" s="74">
        <v>30.538922155688624</v>
      </c>
      <c r="K110" s="37">
        <v>10.3</v>
      </c>
      <c r="L110" s="37">
        <v>10.5</v>
      </c>
      <c r="M110" s="37">
        <v>8.4</v>
      </c>
      <c r="N110" s="43">
        <v>7.8</v>
      </c>
      <c r="O110" s="43">
        <v>7.6</v>
      </c>
      <c r="P110" s="37"/>
      <c r="Q110" s="39"/>
      <c r="R110" s="39"/>
      <c r="S110" s="39"/>
      <c r="T110" s="39"/>
      <c r="U110" s="39"/>
      <c r="V110" s="39"/>
      <c r="W110" s="39"/>
      <c r="X110" s="39"/>
      <c r="Y110" s="39"/>
    </row>
    <row r="111" spans="1:28" x14ac:dyDescent="0.15">
      <c r="A111" s="160" t="s">
        <v>19</v>
      </c>
      <c r="B111" s="162"/>
      <c r="C111" s="115">
        <v>31</v>
      </c>
      <c r="D111" s="116">
        <f>$C111/$C$112*100</f>
        <v>6.9351230425055936</v>
      </c>
      <c r="E111" s="116">
        <v>21.694915254237287</v>
      </c>
      <c r="F111" s="139">
        <v>13.554216867469879</v>
      </c>
      <c r="G111" s="158">
        <v>1.7999999999999998</v>
      </c>
      <c r="H111" s="74">
        <v>1</v>
      </c>
      <c r="I111" s="74">
        <v>2.2801302931596092</v>
      </c>
      <c r="J111" s="74">
        <v>2.9940119760479043</v>
      </c>
      <c r="K111" s="37">
        <v>2.7</v>
      </c>
      <c r="L111" s="37">
        <v>0.9</v>
      </c>
      <c r="M111" s="37">
        <v>3.3</v>
      </c>
      <c r="N111" s="43">
        <v>1.9</v>
      </c>
      <c r="O111" s="43">
        <v>2.1</v>
      </c>
      <c r="P111" s="37">
        <v>7.6</v>
      </c>
      <c r="Q111" s="39">
        <v>15.8</v>
      </c>
      <c r="R111" s="39"/>
      <c r="S111" s="39"/>
      <c r="T111" s="39"/>
      <c r="U111" s="39"/>
      <c r="V111" s="39"/>
      <c r="W111" s="39"/>
      <c r="X111" s="39"/>
      <c r="Y111" s="39"/>
    </row>
    <row r="112" spans="1:28" s="62" customFormat="1" ht="12.75" customHeight="1" x14ac:dyDescent="0.15">
      <c r="A112" s="167" t="s">
        <v>4</v>
      </c>
      <c r="B112" s="169"/>
      <c r="C112" s="115">
        <f>SUM(C106:C111)</f>
        <v>447</v>
      </c>
      <c r="D112" s="152">
        <f>SUM(D106:D111)</f>
        <v>100.00000000000001</v>
      </c>
      <c r="E112" s="115">
        <v>100</v>
      </c>
      <c r="F112" s="115">
        <v>100</v>
      </c>
      <c r="G112" s="115">
        <v>100.00000000000001</v>
      </c>
      <c r="H112" s="70">
        <v>100</v>
      </c>
      <c r="I112" s="70">
        <v>100</v>
      </c>
      <c r="J112" s="70">
        <v>100</v>
      </c>
      <c r="K112" s="70">
        <v>100</v>
      </c>
      <c r="L112" s="70">
        <v>100</v>
      </c>
      <c r="M112" s="70">
        <v>99.999999999999986</v>
      </c>
      <c r="N112" s="72">
        <v>99.90000000000002</v>
      </c>
      <c r="O112" s="72">
        <v>100</v>
      </c>
      <c r="P112" s="70">
        <v>99.999999999999986</v>
      </c>
      <c r="Q112" s="70"/>
      <c r="R112" s="63">
        <v>115.5</v>
      </c>
      <c r="S112" s="63">
        <v>60.8</v>
      </c>
      <c r="T112" s="63">
        <v>52.8</v>
      </c>
      <c r="U112" s="63">
        <v>54.8</v>
      </c>
      <c r="V112" s="63">
        <v>58.6</v>
      </c>
      <c r="W112" s="63">
        <v>51.8</v>
      </c>
      <c r="X112" s="63">
        <v>55.5</v>
      </c>
      <c r="Y112" s="63">
        <v>43.4</v>
      </c>
    </row>
    <row r="114" spans="1:28" ht="18.75" customHeight="1" x14ac:dyDescent="0.15">
      <c r="A114" s="26" t="s">
        <v>143</v>
      </c>
    </row>
    <row r="115" spans="1:28" x14ac:dyDescent="0.15">
      <c r="A115" s="27"/>
      <c r="B115" s="40"/>
      <c r="C115" s="28"/>
      <c r="D115" s="55" t="s">
        <v>206</v>
      </c>
      <c r="E115" s="55" t="s">
        <v>206</v>
      </c>
      <c r="F115" s="55" t="s">
        <v>198</v>
      </c>
      <c r="G115" s="55" t="s">
        <v>196</v>
      </c>
      <c r="H115" s="55" t="s">
        <v>194</v>
      </c>
      <c r="I115" s="29" t="s">
        <v>192</v>
      </c>
      <c r="J115" s="29" t="s">
        <v>190</v>
      </c>
      <c r="K115" s="29" t="s">
        <v>188</v>
      </c>
      <c r="L115" s="29" t="s">
        <v>184</v>
      </c>
      <c r="M115" s="29" t="s">
        <v>182</v>
      </c>
      <c r="N115" s="29" t="s">
        <v>180</v>
      </c>
      <c r="O115" s="29" t="s">
        <v>178</v>
      </c>
      <c r="P115" s="29" t="s">
        <v>170</v>
      </c>
      <c r="Q115" s="29" t="s">
        <v>168</v>
      </c>
      <c r="R115" s="29" t="s">
        <v>165</v>
      </c>
      <c r="S115" s="29" t="s">
        <v>139</v>
      </c>
      <c r="T115" s="29" t="s">
        <v>121</v>
      </c>
      <c r="U115" s="29" t="s">
        <v>107</v>
      </c>
      <c r="V115" s="29" t="s">
        <v>99</v>
      </c>
      <c r="W115" s="29" t="s">
        <v>5</v>
      </c>
      <c r="X115" s="29" t="s">
        <v>6</v>
      </c>
      <c r="Y115" s="29" t="s">
        <v>7</v>
      </c>
      <c r="Z115" s="29" t="s">
        <v>8</v>
      </c>
    </row>
    <row r="116" spans="1:28" x14ac:dyDescent="0.15">
      <c r="A116" s="31"/>
      <c r="B116" s="41"/>
      <c r="C116" s="32"/>
      <c r="D116" s="33" t="s">
        <v>119</v>
      </c>
      <c r="E116" s="33" t="s">
        <v>9</v>
      </c>
      <c r="F116" s="33" t="s">
        <v>9</v>
      </c>
      <c r="G116" s="33" t="s">
        <v>9</v>
      </c>
      <c r="H116" s="33" t="s">
        <v>9</v>
      </c>
      <c r="I116" s="33" t="s">
        <v>9</v>
      </c>
      <c r="J116" s="33" t="s">
        <v>100</v>
      </c>
      <c r="K116" s="33" t="s">
        <v>9</v>
      </c>
      <c r="L116" s="33" t="s">
        <v>9</v>
      </c>
      <c r="M116" s="33" t="s">
        <v>9</v>
      </c>
      <c r="N116" s="33" t="s">
        <v>9</v>
      </c>
      <c r="O116" s="33" t="s">
        <v>9</v>
      </c>
      <c r="P116" s="33" t="s">
        <v>9</v>
      </c>
      <c r="Q116" s="33" t="s">
        <v>9</v>
      </c>
      <c r="R116" s="34" t="s">
        <v>9</v>
      </c>
      <c r="S116" s="34" t="s">
        <v>9</v>
      </c>
      <c r="T116" s="34" t="s">
        <v>9</v>
      </c>
      <c r="U116" s="34" t="s">
        <v>9</v>
      </c>
      <c r="V116" s="34" t="s">
        <v>9</v>
      </c>
      <c r="W116" s="34" t="s">
        <v>9</v>
      </c>
      <c r="X116" s="34" t="s">
        <v>9</v>
      </c>
      <c r="Y116" s="34" t="s">
        <v>9</v>
      </c>
      <c r="Z116" s="34" t="s">
        <v>9</v>
      </c>
    </row>
    <row r="117" spans="1:28" x14ac:dyDescent="0.15">
      <c r="A117" s="31" t="s">
        <v>173</v>
      </c>
      <c r="B117" s="41"/>
      <c r="C117" s="32"/>
      <c r="D117">
        <v>32</v>
      </c>
      <c r="E117" s="78">
        <f>$D117/$D$123*100</f>
        <v>12.213740458015266</v>
      </c>
      <c r="F117" s="78">
        <v>10.526315789473683</v>
      </c>
      <c r="G117" s="78">
        <v>14.130434782608695</v>
      </c>
      <c r="H117" s="74">
        <v>16.738197424892704</v>
      </c>
      <c r="I117" s="74">
        <v>14.0625</v>
      </c>
      <c r="J117" s="74">
        <v>12.5</v>
      </c>
      <c r="K117" s="74">
        <v>18.181818181818183</v>
      </c>
      <c r="L117" s="33">
        <v>7.9</v>
      </c>
      <c r="M117" s="33">
        <v>13.7</v>
      </c>
      <c r="N117" s="33">
        <v>12</v>
      </c>
      <c r="O117" s="73">
        <v>9.5</v>
      </c>
      <c r="P117" s="73">
        <v>14.3</v>
      </c>
      <c r="Q117" s="33"/>
      <c r="R117" s="34"/>
      <c r="S117" s="34"/>
      <c r="T117" s="34"/>
      <c r="U117" s="34"/>
      <c r="V117" s="34"/>
      <c r="W117" s="34"/>
      <c r="X117" s="34"/>
      <c r="Y117" s="34"/>
      <c r="Z117" s="34"/>
    </row>
    <row r="118" spans="1:28" x14ac:dyDescent="0.15">
      <c r="A118" s="160" t="s">
        <v>41</v>
      </c>
      <c r="B118" s="161"/>
      <c r="C118" s="162"/>
      <c r="D118" s="13">
        <v>89</v>
      </c>
      <c r="E118" s="74">
        <f t="shared" ref="E118:E122" si="4">$D118/$D$123*100</f>
        <v>33.969465648854964</v>
      </c>
      <c r="F118" s="74">
        <v>35.526315789473685</v>
      </c>
      <c r="G118" s="74">
        <v>39.855072463768117</v>
      </c>
      <c r="H118" s="74">
        <v>35.193133047210303</v>
      </c>
      <c r="I118" s="74">
        <v>35.546875</v>
      </c>
      <c r="J118" s="74">
        <v>37.162162162162161</v>
      </c>
      <c r="K118" s="74">
        <v>50</v>
      </c>
      <c r="L118" s="37">
        <v>42.3</v>
      </c>
      <c r="M118" s="37">
        <v>35.799999999999997</v>
      </c>
      <c r="N118" s="37">
        <v>38.4</v>
      </c>
      <c r="O118" s="43">
        <v>34.200000000000003</v>
      </c>
      <c r="P118" s="43">
        <v>32.6</v>
      </c>
      <c r="Q118" s="37">
        <v>37.9</v>
      </c>
      <c r="R118" s="43">
        <v>38.299999999999997</v>
      </c>
      <c r="S118" s="43">
        <v>33.799999999999997</v>
      </c>
      <c r="T118" s="43">
        <v>31</v>
      </c>
      <c r="U118" s="43">
        <v>34.9</v>
      </c>
      <c r="V118" s="43">
        <v>33</v>
      </c>
      <c r="W118" s="43">
        <v>39.299999999999997</v>
      </c>
      <c r="X118" s="43">
        <v>34.4</v>
      </c>
      <c r="Y118" s="43">
        <v>27.1</v>
      </c>
      <c r="Z118" s="43">
        <v>28</v>
      </c>
    </row>
    <row r="119" spans="1:28" x14ac:dyDescent="0.15">
      <c r="A119" s="160" t="s">
        <v>43</v>
      </c>
      <c r="B119" s="161"/>
      <c r="C119" s="162"/>
      <c r="D119" s="13">
        <v>84</v>
      </c>
      <c r="E119" s="74">
        <f t="shared" si="4"/>
        <v>32.061068702290072</v>
      </c>
      <c r="F119" s="74">
        <v>30.263157894736842</v>
      </c>
      <c r="G119" s="74">
        <v>27.536231884057973</v>
      </c>
      <c r="H119" s="74">
        <v>33.476394849785407</v>
      </c>
      <c r="I119" s="74">
        <v>26.953125</v>
      </c>
      <c r="J119" s="74">
        <v>31.081081081081081</v>
      </c>
      <c r="K119" s="74">
        <v>1.5151515151515151</v>
      </c>
      <c r="L119" s="37">
        <v>29.8</v>
      </c>
      <c r="M119" s="37">
        <v>29.7</v>
      </c>
      <c r="N119" s="37">
        <v>25.9</v>
      </c>
      <c r="O119" s="43">
        <v>32.6</v>
      </c>
      <c r="P119" s="43">
        <v>27.2</v>
      </c>
      <c r="Q119" s="37">
        <v>38.5</v>
      </c>
      <c r="R119" s="43">
        <v>32.200000000000003</v>
      </c>
      <c r="S119" s="43">
        <v>28.9</v>
      </c>
      <c r="T119" s="43">
        <v>33.4</v>
      </c>
      <c r="U119" s="43">
        <v>30.5</v>
      </c>
      <c r="V119" s="43">
        <v>30.3</v>
      </c>
      <c r="W119" s="43">
        <v>29.5</v>
      </c>
      <c r="X119" s="43">
        <v>30.3</v>
      </c>
      <c r="Y119" s="43">
        <v>31.6</v>
      </c>
      <c r="Z119" s="43">
        <v>30.3</v>
      </c>
    </row>
    <row r="120" spans="1:28" x14ac:dyDescent="0.15">
      <c r="A120" s="160" t="s">
        <v>44</v>
      </c>
      <c r="B120" s="161"/>
      <c r="C120" s="162"/>
      <c r="D120" s="13">
        <v>49</v>
      </c>
      <c r="E120" s="74">
        <f t="shared" si="4"/>
        <v>18.702290076335878</v>
      </c>
      <c r="F120" s="74">
        <v>20.614035087719298</v>
      </c>
      <c r="G120" s="74">
        <v>14.855072463768115</v>
      </c>
      <c r="H120" s="74">
        <v>12.017167381974248</v>
      </c>
      <c r="I120" s="74">
        <v>19.140625</v>
      </c>
      <c r="J120" s="74">
        <v>15.202702702702704</v>
      </c>
      <c r="K120" s="74">
        <v>27.777777777777779</v>
      </c>
      <c r="L120" s="37">
        <v>18.100000000000001</v>
      </c>
      <c r="M120" s="37">
        <v>18.399999999999999</v>
      </c>
      <c r="N120" s="37">
        <v>20.6</v>
      </c>
      <c r="O120" s="43">
        <v>20.7</v>
      </c>
      <c r="P120" s="43">
        <v>22.2</v>
      </c>
      <c r="Q120" s="39">
        <v>15</v>
      </c>
      <c r="R120" s="43">
        <v>18.2</v>
      </c>
      <c r="S120" s="43">
        <v>20.100000000000001</v>
      </c>
      <c r="T120" s="43">
        <v>24.1</v>
      </c>
      <c r="U120" s="43">
        <v>20.100000000000001</v>
      </c>
      <c r="V120" s="43">
        <v>20.5</v>
      </c>
      <c r="W120" s="43">
        <v>18</v>
      </c>
      <c r="X120" s="43">
        <v>23.1</v>
      </c>
      <c r="Y120" s="43">
        <v>28.4</v>
      </c>
      <c r="Z120" s="43">
        <v>24.2</v>
      </c>
    </row>
    <row r="121" spans="1:28" x14ac:dyDescent="0.15">
      <c r="A121" s="160" t="s">
        <v>42</v>
      </c>
      <c r="B121" s="161"/>
      <c r="C121" s="162"/>
      <c r="D121" s="13">
        <v>8</v>
      </c>
      <c r="E121" s="74">
        <f t="shared" si="4"/>
        <v>3.0534351145038165</v>
      </c>
      <c r="F121" s="74">
        <v>2.6315789473684208</v>
      </c>
      <c r="G121" s="74">
        <v>3.2608695652173911</v>
      </c>
      <c r="H121" s="74">
        <v>2.1459227467811157</v>
      </c>
      <c r="I121" s="74">
        <v>4.296875</v>
      </c>
      <c r="J121" s="74">
        <v>3.0405405405405408</v>
      </c>
      <c r="K121" s="74">
        <v>2.5252525252525251</v>
      </c>
      <c r="L121" s="37">
        <v>1.6</v>
      </c>
      <c r="M121" s="37">
        <v>1.7</v>
      </c>
      <c r="N121" s="37">
        <v>2.5</v>
      </c>
      <c r="O121" s="43">
        <v>2.7</v>
      </c>
      <c r="P121" s="43">
        <v>3.6</v>
      </c>
      <c r="Q121" s="37">
        <v>4.9000000000000004</v>
      </c>
      <c r="R121" s="43">
        <v>6.7</v>
      </c>
      <c r="S121" s="43">
        <v>7.2</v>
      </c>
      <c r="T121" s="43">
        <v>5.6</v>
      </c>
      <c r="U121" s="43">
        <v>8.9</v>
      </c>
      <c r="V121" s="43">
        <v>7.4</v>
      </c>
      <c r="W121" s="43">
        <v>7.9</v>
      </c>
      <c r="X121" s="43">
        <v>7.4</v>
      </c>
      <c r="Y121" s="43">
        <v>8.3000000000000007</v>
      </c>
      <c r="Z121" s="43">
        <v>13.1</v>
      </c>
    </row>
    <row r="122" spans="1:28" x14ac:dyDescent="0.15">
      <c r="A122" s="35" t="s">
        <v>19</v>
      </c>
      <c r="B122" s="42"/>
      <c r="C122" s="36"/>
      <c r="D122" s="49">
        <v>0</v>
      </c>
      <c r="E122" s="86">
        <f t="shared" si="4"/>
        <v>0</v>
      </c>
      <c r="F122" s="86">
        <v>0.43859649122807015</v>
      </c>
      <c r="G122" s="86">
        <v>0.36231884057971014</v>
      </c>
      <c r="H122" s="74">
        <v>0.42918454935622319</v>
      </c>
      <c r="I122" s="74">
        <v>0</v>
      </c>
      <c r="J122" s="74">
        <v>1.0135135135135136</v>
      </c>
      <c r="K122" s="74">
        <v>0</v>
      </c>
      <c r="L122" s="37">
        <v>0.3</v>
      </c>
      <c r="M122" s="37">
        <v>0.7</v>
      </c>
      <c r="N122" s="37">
        <v>0.6</v>
      </c>
      <c r="O122" s="43">
        <v>0.3</v>
      </c>
      <c r="P122" s="43">
        <v>0</v>
      </c>
      <c r="Q122" s="37">
        <v>3.7</v>
      </c>
      <c r="R122" s="43">
        <v>4.5999999999999996</v>
      </c>
      <c r="S122" s="43">
        <v>10</v>
      </c>
      <c r="T122" s="43">
        <v>5.9</v>
      </c>
      <c r="U122" s="43">
        <v>5.6</v>
      </c>
      <c r="V122" s="43">
        <v>8.8000000000000007</v>
      </c>
      <c r="W122" s="43">
        <v>5.3</v>
      </c>
      <c r="X122" s="43">
        <v>5</v>
      </c>
      <c r="Y122" s="43">
        <v>4.5999999999999996</v>
      </c>
      <c r="Z122" s="43">
        <v>4.3</v>
      </c>
    </row>
    <row r="123" spans="1:28" x14ac:dyDescent="0.15">
      <c r="A123" s="167" t="s">
        <v>4</v>
      </c>
      <c r="B123" s="168"/>
      <c r="C123" s="169"/>
      <c r="D123" s="115">
        <f>SUM(D117:D122)</f>
        <v>262</v>
      </c>
      <c r="E123" s="115">
        <f>SUM(E117:E122)</f>
        <v>99.999999999999986</v>
      </c>
      <c r="F123" s="115">
        <v>100.00000000000001</v>
      </c>
      <c r="G123" s="115">
        <v>99.999999999999986</v>
      </c>
      <c r="H123" s="115">
        <v>100</v>
      </c>
      <c r="I123" s="37">
        <v>100</v>
      </c>
      <c r="J123" s="37">
        <v>100.00000000000001</v>
      </c>
      <c r="K123" s="37">
        <v>100.00000000000001</v>
      </c>
      <c r="L123" s="37">
        <v>99.999999999999986</v>
      </c>
      <c r="M123" s="37">
        <v>100</v>
      </c>
      <c r="N123" s="37">
        <v>100</v>
      </c>
      <c r="O123" s="65">
        <v>100.00000000000001</v>
      </c>
      <c r="P123" s="65">
        <v>99.9</v>
      </c>
      <c r="Q123" s="37">
        <v>100.00000000000001</v>
      </c>
      <c r="R123" s="45">
        <v>100</v>
      </c>
      <c r="S123" s="45">
        <v>100</v>
      </c>
      <c r="T123" s="45">
        <v>100</v>
      </c>
      <c r="U123" s="45">
        <v>100</v>
      </c>
      <c r="V123" s="45">
        <v>100</v>
      </c>
      <c r="W123" s="45">
        <v>100</v>
      </c>
      <c r="X123" s="45">
        <v>100</v>
      </c>
      <c r="Y123" s="45">
        <v>100</v>
      </c>
      <c r="Z123" s="45">
        <v>100</v>
      </c>
    </row>
    <row r="125" spans="1:28" ht="18.75" customHeight="1" x14ac:dyDescent="0.15">
      <c r="A125" s="26" t="s">
        <v>144</v>
      </c>
    </row>
    <row r="126" spans="1:28" x14ac:dyDescent="0.15">
      <c r="A126" s="27"/>
      <c r="B126" s="40"/>
      <c r="C126" s="40"/>
      <c r="D126" s="40"/>
      <c r="E126" s="28"/>
      <c r="F126" s="134" t="s">
        <v>206</v>
      </c>
      <c r="G126" s="29" t="s">
        <v>206</v>
      </c>
      <c r="H126" s="29" t="s">
        <v>198</v>
      </c>
      <c r="I126" s="55" t="s">
        <v>196</v>
      </c>
      <c r="J126" s="55" t="s">
        <v>194</v>
      </c>
      <c r="K126" s="29" t="s">
        <v>192</v>
      </c>
      <c r="L126" s="29" t="s">
        <v>190</v>
      </c>
      <c r="M126" s="29" t="s">
        <v>188</v>
      </c>
      <c r="N126" s="29" t="s">
        <v>184</v>
      </c>
      <c r="O126" s="29" t="s">
        <v>182</v>
      </c>
      <c r="P126" s="29" t="s">
        <v>180</v>
      </c>
      <c r="Q126" s="29" t="s">
        <v>178</v>
      </c>
      <c r="R126" s="29" t="s">
        <v>170</v>
      </c>
      <c r="S126" s="29" t="s">
        <v>168</v>
      </c>
      <c r="T126" s="29" t="s">
        <v>165</v>
      </c>
      <c r="U126" s="29" t="s">
        <v>139</v>
      </c>
      <c r="V126" s="29" t="s">
        <v>121</v>
      </c>
      <c r="W126" s="29" t="s">
        <v>107</v>
      </c>
      <c r="X126" s="29" t="s">
        <v>99</v>
      </c>
      <c r="Y126" s="29" t="s">
        <v>5</v>
      </c>
      <c r="Z126" s="29" t="s">
        <v>6</v>
      </c>
      <c r="AA126" s="29" t="s">
        <v>7</v>
      </c>
      <c r="AB126" s="29" t="s">
        <v>8</v>
      </c>
    </row>
    <row r="127" spans="1:28" x14ac:dyDescent="0.15">
      <c r="A127" s="31"/>
      <c r="B127" s="41"/>
      <c r="C127" s="41"/>
      <c r="D127" s="41"/>
      <c r="E127" s="32"/>
      <c r="F127" s="135" t="s">
        <v>119</v>
      </c>
      <c r="G127" s="33" t="s">
        <v>9</v>
      </c>
      <c r="H127" s="33" t="s">
        <v>9</v>
      </c>
      <c r="I127" s="33" t="s">
        <v>100</v>
      </c>
      <c r="J127" s="33" t="s">
        <v>9</v>
      </c>
      <c r="K127" s="33" t="s">
        <v>9</v>
      </c>
      <c r="L127" s="33" t="s">
        <v>100</v>
      </c>
      <c r="M127" s="33" t="s">
        <v>9</v>
      </c>
      <c r="N127" s="33" t="s">
        <v>9</v>
      </c>
      <c r="O127" s="33" t="s">
        <v>9</v>
      </c>
      <c r="P127" s="33" t="s">
        <v>9</v>
      </c>
      <c r="Q127" s="33" t="s">
        <v>9</v>
      </c>
      <c r="R127" s="33" t="s">
        <v>9</v>
      </c>
      <c r="S127" s="33" t="s">
        <v>9</v>
      </c>
      <c r="T127" s="34" t="s">
        <v>9</v>
      </c>
      <c r="U127" s="34" t="s">
        <v>9</v>
      </c>
      <c r="V127" s="34" t="s">
        <v>9</v>
      </c>
      <c r="W127" s="34" t="s">
        <v>9</v>
      </c>
      <c r="X127" s="34" t="s">
        <v>9</v>
      </c>
      <c r="Y127" s="34" t="s">
        <v>9</v>
      </c>
      <c r="Z127" s="34" t="s">
        <v>9</v>
      </c>
      <c r="AA127" s="34" t="s">
        <v>9</v>
      </c>
      <c r="AB127" s="34" t="s">
        <v>9</v>
      </c>
    </row>
    <row r="128" spans="1:28" x14ac:dyDescent="0.15">
      <c r="A128" s="172" t="s">
        <v>212</v>
      </c>
      <c r="B128" s="173"/>
      <c r="C128" s="173"/>
      <c r="D128" s="173"/>
      <c r="E128" s="28">
        <v>1</v>
      </c>
      <c r="F128">
        <v>49</v>
      </c>
      <c r="G128" s="78">
        <f t="shared" ref="G128:G179" si="5">$F128/$F$224*100</f>
        <v>5.9683313032886725</v>
      </c>
      <c r="H128" s="78">
        <v>6.8917018284106888</v>
      </c>
      <c r="I128" s="111">
        <v>7.8144078144078142</v>
      </c>
      <c r="J128" s="111">
        <v>4.1208791208791204</v>
      </c>
      <c r="K128" s="78">
        <v>4.6610169491525424</v>
      </c>
      <c r="L128" s="91"/>
      <c r="M128" s="91"/>
      <c r="N128" s="91"/>
      <c r="O128" s="91"/>
      <c r="P128" s="91"/>
      <c r="Q128" s="91"/>
      <c r="R128" s="91"/>
      <c r="S128" s="91"/>
      <c r="T128" s="29"/>
      <c r="U128" s="29"/>
      <c r="V128" s="29"/>
      <c r="W128" s="29"/>
      <c r="X128" s="29"/>
      <c r="Y128" s="29"/>
      <c r="Z128" s="29"/>
      <c r="AA128" s="29"/>
      <c r="AB128" s="29"/>
    </row>
    <row r="129" spans="1:28" x14ac:dyDescent="0.15">
      <c r="A129" s="94" t="s">
        <v>210</v>
      </c>
      <c r="B129" s="47"/>
      <c r="C129" s="47"/>
      <c r="D129" s="47"/>
      <c r="E129" s="48">
        <v>2</v>
      </c>
      <c r="F129">
        <v>30</v>
      </c>
      <c r="G129" s="83">
        <f t="shared" si="5"/>
        <v>3.6540803897685747</v>
      </c>
      <c r="H129" s="83">
        <v>4.9226441631504922</v>
      </c>
      <c r="I129" s="112">
        <v>5.3724053724053729</v>
      </c>
      <c r="J129" s="112">
        <v>4.5329670329670328</v>
      </c>
      <c r="K129" s="83">
        <v>3.7076271186440675</v>
      </c>
      <c r="L129" s="92"/>
      <c r="M129" s="92"/>
      <c r="N129" s="92"/>
      <c r="O129" s="92"/>
      <c r="P129" s="92"/>
      <c r="Q129" s="92"/>
      <c r="R129" s="92"/>
      <c r="S129" s="92"/>
      <c r="T129" s="93"/>
      <c r="U129" s="93"/>
      <c r="V129" s="93"/>
      <c r="W129" s="93"/>
      <c r="X129" s="93"/>
      <c r="Y129" s="93"/>
      <c r="Z129" s="93"/>
      <c r="AA129" s="93"/>
      <c r="AB129" s="93"/>
    </row>
    <row r="130" spans="1:28" x14ac:dyDescent="0.15">
      <c r="A130" s="38"/>
      <c r="B130" s="47"/>
      <c r="C130" s="47"/>
      <c r="D130" s="47"/>
      <c r="E130" s="48">
        <v>3</v>
      </c>
      <c r="F130">
        <v>25</v>
      </c>
      <c r="G130" s="83">
        <f t="shared" si="5"/>
        <v>3.0450669914738127</v>
      </c>
      <c r="H130" s="83">
        <v>6.4697609001406473</v>
      </c>
      <c r="I130" s="112">
        <v>4.7619047619047619</v>
      </c>
      <c r="J130" s="112">
        <v>3.9835164835164831</v>
      </c>
      <c r="K130" s="83">
        <v>4.4491525423728815</v>
      </c>
      <c r="L130" s="92"/>
      <c r="M130" s="92"/>
      <c r="N130" s="92"/>
      <c r="O130" s="92"/>
      <c r="P130" s="92"/>
      <c r="Q130" s="92"/>
      <c r="R130" s="92"/>
      <c r="S130" s="92"/>
      <c r="T130" s="93"/>
      <c r="U130" s="93"/>
      <c r="V130" s="93"/>
      <c r="W130" s="93"/>
      <c r="X130" s="93"/>
      <c r="Y130" s="93"/>
      <c r="Z130" s="93"/>
      <c r="AA130" s="93"/>
      <c r="AB130" s="93"/>
    </row>
    <row r="131" spans="1:28" x14ac:dyDescent="0.15">
      <c r="A131" s="31"/>
      <c r="B131" s="41"/>
      <c r="C131" s="41"/>
      <c r="D131" s="41"/>
      <c r="E131" s="56" t="s">
        <v>4</v>
      </c>
      <c r="F131" s="136">
        <f>SUM(F128:F130)</f>
        <v>104</v>
      </c>
      <c r="G131" s="137">
        <f t="shared" si="5"/>
        <v>12.667478684531059</v>
      </c>
      <c r="H131" s="137">
        <v>18.284106891701828</v>
      </c>
      <c r="I131" s="113">
        <v>17.948717948717949</v>
      </c>
      <c r="J131" s="113">
        <v>12.637362637362637</v>
      </c>
      <c r="K131" s="86">
        <v>12.817796610169491</v>
      </c>
      <c r="L131" s="86">
        <v>12.987012987012985</v>
      </c>
      <c r="M131" s="86">
        <v>18.661971830985916</v>
      </c>
      <c r="N131" s="46">
        <v>13.3</v>
      </c>
      <c r="O131" s="46">
        <v>13.6</v>
      </c>
      <c r="P131" s="46">
        <v>13.5</v>
      </c>
      <c r="Q131" s="88">
        <v>12.9</v>
      </c>
      <c r="R131" s="88">
        <v>14.5</v>
      </c>
      <c r="S131" s="46">
        <v>15.5</v>
      </c>
      <c r="T131" s="88">
        <v>14.4</v>
      </c>
      <c r="U131" s="88">
        <v>13.7</v>
      </c>
      <c r="V131" s="88">
        <v>13.7</v>
      </c>
      <c r="W131" s="88">
        <v>14.7</v>
      </c>
      <c r="X131" s="88">
        <v>13.6</v>
      </c>
      <c r="Y131" s="88">
        <v>11</v>
      </c>
      <c r="Z131" s="88">
        <v>12.6</v>
      </c>
      <c r="AA131" s="88">
        <v>8.8000000000000007</v>
      </c>
      <c r="AB131" s="88">
        <v>13.1</v>
      </c>
    </row>
    <row r="132" spans="1:28" x14ac:dyDescent="0.15">
      <c r="A132" s="172" t="s">
        <v>219</v>
      </c>
      <c r="B132" s="173"/>
      <c r="C132" s="173"/>
      <c r="D132" s="173"/>
      <c r="E132" s="28">
        <v>1</v>
      </c>
      <c r="F132">
        <v>11</v>
      </c>
      <c r="G132" s="78">
        <f t="shared" si="5"/>
        <v>1.3398294762484775</v>
      </c>
      <c r="H132" s="78"/>
      <c r="I132" s="78"/>
      <c r="J132" s="78"/>
      <c r="K132" s="78"/>
      <c r="L132" s="78"/>
      <c r="M132" s="78"/>
      <c r="N132" s="78"/>
      <c r="O132" s="78"/>
      <c r="P132" s="78"/>
      <c r="Q132" s="78"/>
      <c r="R132" s="78"/>
      <c r="S132" s="78"/>
      <c r="T132" s="78"/>
      <c r="U132" s="78"/>
      <c r="V132" s="78"/>
      <c r="W132" s="78"/>
      <c r="X132" s="78"/>
      <c r="Y132" s="78"/>
      <c r="Z132" s="78"/>
      <c r="AA132" s="78"/>
      <c r="AB132" s="78"/>
    </row>
    <row r="133" spans="1:28" x14ac:dyDescent="0.15">
      <c r="A133" s="94"/>
      <c r="B133" s="47"/>
      <c r="C133" s="47"/>
      <c r="D133" s="47"/>
      <c r="E133" s="48">
        <v>2</v>
      </c>
      <c r="F133">
        <v>13</v>
      </c>
      <c r="G133" s="83">
        <f t="shared" si="5"/>
        <v>1.5834348355663823</v>
      </c>
      <c r="H133" s="83"/>
      <c r="I133" s="83"/>
      <c r="J133" s="83"/>
      <c r="K133" s="83"/>
      <c r="L133" s="83"/>
      <c r="M133" s="83"/>
      <c r="N133" s="83"/>
      <c r="O133" s="83"/>
      <c r="P133" s="83"/>
      <c r="Q133" s="83"/>
      <c r="R133" s="83"/>
      <c r="S133" s="83"/>
      <c r="T133" s="83"/>
      <c r="U133" s="83"/>
      <c r="V133" s="83"/>
      <c r="W133" s="83"/>
      <c r="X133" s="83"/>
      <c r="Y133" s="83"/>
      <c r="Z133" s="83"/>
      <c r="AA133" s="83"/>
      <c r="AB133" s="83"/>
    </row>
    <row r="134" spans="1:28" x14ac:dyDescent="0.15">
      <c r="A134" s="38"/>
      <c r="B134" s="47"/>
      <c r="C134" s="47"/>
      <c r="D134" s="47"/>
      <c r="E134" s="48">
        <v>3</v>
      </c>
      <c r="F134">
        <v>14</v>
      </c>
      <c r="G134" s="83">
        <f t="shared" si="5"/>
        <v>1.705237515225335</v>
      </c>
      <c r="H134" s="83"/>
      <c r="I134" s="83"/>
      <c r="J134" s="83"/>
      <c r="K134" s="83"/>
      <c r="L134" s="83"/>
      <c r="M134" s="83"/>
      <c r="N134" s="83"/>
      <c r="O134" s="83"/>
      <c r="P134" s="83"/>
      <c r="Q134" s="83"/>
      <c r="R134" s="83"/>
      <c r="S134" s="83"/>
      <c r="T134" s="83"/>
      <c r="U134" s="83"/>
      <c r="V134" s="83"/>
      <c r="W134" s="83"/>
      <c r="X134" s="83"/>
      <c r="Y134" s="83"/>
      <c r="Z134" s="83"/>
      <c r="AA134" s="83"/>
      <c r="AB134" s="83"/>
    </row>
    <row r="135" spans="1:28" x14ac:dyDescent="0.15">
      <c r="A135" s="31"/>
      <c r="B135" s="41"/>
      <c r="C135" s="41"/>
      <c r="D135" s="41"/>
      <c r="E135" s="56" t="s">
        <v>4</v>
      </c>
      <c r="F135" s="136">
        <f>SUM(F132:F134)</f>
        <v>38</v>
      </c>
      <c r="G135" s="137">
        <f t="shared" si="5"/>
        <v>4.6285018270401945</v>
      </c>
      <c r="H135" s="137"/>
      <c r="I135" s="137"/>
      <c r="J135" s="137"/>
      <c r="K135" s="137"/>
      <c r="L135" s="137"/>
      <c r="M135" s="137"/>
      <c r="N135" s="137"/>
      <c r="O135" s="137"/>
      <c r="P135" s="137"/>
      <c r="Q135" s="137"/>
      <c r="R135" s="137"/>
      <c r="S135" s="137"/>
      <c r="T135" s="137"/>
      <c r="U135" s="137"/>
      <c r="V135" s="137"/>
      <c r="W135" s="137"/>
      <c r="X135" s="137"/>
      <c r="Y135" s="137"/>
      <c r="Z135" s="137"/>
      <c r="AA135" s="137"/>
      <c r="AB135" s="137"/>
    </row>
    <row r="136" spans="1:28" x14ac:dyDescent="0.15">
      <c r="A136" s="172" t="s">
        <v>220</v>
      </c>
      <c r="B136" s="173"/>
      <c r="C136" s="173"/>
      <c r="D136" s="173"/>
      <c r="E136" s="28">
        <v>1</v>
      </c>
      <c r="F136">
        <v>103</v>
      </c>
      <c r="G136" s="78">
        <f t="shared" si="5"/>
        <v>12.545676004872108</v>
      </c>
      <c r="H136" s="78"/>
      <c r="I136" s="78"/>
      <c r="J136" s="78"/>
      <c r="K136" s="78"/>
      <c r="L136" s="78"/>
      <c r="M136" s="78"/>
      <c r="N136" s="78"/>
      <c r="O136" s="78"/>
      <c r="P136" s="78"/>
      <c r="Q136" s="78"/>
      <c r="R136" s="78"/>
      <c r="S136" s="78"/>
      <c r="T136" s="78"/>
      <c r="U136" s="78"/>
      <c r="V136" s="78"/>
      <c r="W136" s="78"/>
      <c r="X136" s="78"/>
      <c r="Y136" s="78"/>
      <c r="Z136" s="78"/>
      <c r="AA136" s="78"/>
      <c r="AB136" s="78"/>
    </row>
    <row r="137" spans="1:28" x14ac:dyDescent="0.15">
      <c r="A137" s="94"/>
      <c r="B137" s="47"/>
      <c r="C137" s="47"/>
      <c r="D137" s="47"/>
      <c r="E137" s="48">
        <v>2</v>
      </c>
      <c r="F137">
        <v>42</v>
      </c>
      <c r="G137" s="83">
        <f t="shared" si="5"/>
        <v>5.1157125456760051</v>
      </c>
      <c r="H137" s="83"/>
      <c r="I137" s="83"/>
      <c r="J137" s="83"/>
      <c r="K137" s="83"/>
      <c r="L137" s="83"/>
      <c r="M137" s="83"/>
      <c r="N137" s="83"/>
      <c r="O137" s="83"/>
      <c r="P137" s="83"/>
      <c r="Q137" s="83"/>
      <c r="R137" s="83"/>
      <c r="S137" s="83"/>
      <c r="T137" s="83"/>
      <c r="U137" s="83"/>
      <c r="V137" s="83"/>
      <c r="W137" s="83"/>
      <c r="X137" s="83"/>
      <c r="Y137" s="83"/>
      <c r="Z137" s="83"/>
      <c r="AA137" s="83"/>
      <c r="AB137" s="83"/>
    </row>
    <row r="138" spans="1:28" x14ac:dyDescent="0.15">
      <c r="A138" s="38"/>
      <c r="B138" s="47"/>
      <c r="C138" s="47"/>
      <c r="D138" s="47"/>
      <c r="E138" s="48">
        <v>3</v>
      </c>
      <c r="F138">
        <v>18</v>
      </c>
      <c r="G138" s="83">
        <f t="shared" si="5"/>
        <v>2.1924482338611448</v>
      </c>
      <c r="H138" s="83"/>
      <c r="I138" s="83"/>
      <c r="J138" s="83"/>
      <c r="K138" s="83"/>
      <c r="L138" s="83"/>
      <c r="M138" s="83"/>
      <c r="N138" s="83"/>
      <c r="O138" s="83"/>
      <c r="P138" s="83"/>
      <c r="Q138" s="83"/>
      <c r="R138" s="83"/>
      <c r="S138" s="83"/>
      <c r="T138" s="83"/>
      <c r="U138" s="83"/>
      <c r="V138" s="83"/>
      <c r="W138" s="83"/>
      <c r="X138" s="83"/>
      <c r="Y138" s="83"/>
      <c r="Z138" s="83"/>
      <c r="AA138" s="83"/>
      <c r="AB138" s="83"/>
    </row>
    <row r="139" spans="1:28" x14ac:dyDescent="0.15">
      <c r="A139" s="31"/>
      <c r="B139" s="41"/>
      <c r="C139" s="41"/>
      <c r="D139" s="41"/>
      <c r="E139" s="56" t="s">
        <v>4</v>
      </c>
      <c r="F139" s="136">
        <f>SUM(F136:F138)</f>
        <v>163</v>
      </c>
      <c r="G139" s="137">
        <f t="shared" si="5"/>
        <v>19.853836784409257</v>
      </c>
      <c r="H139" s="137"/>
      <c r="I139" s="137"/>
      <c r="J139" s="137"/>
      <c r="K139" s="137"/>
      <c r="L139" s="137"/>
      <c r="M139" s="137"/>
      <c r="N139" s="137"/>
      <c r="O139" s="137"/>
      <c r="P139" s="137"/>
      <c r="Q139" s="137"/>
      <c r="R139" s="137"/>
      <c r="S139" s="137"/>
      <c r="T139" s="137"/>
      <c r="U139" s="137"/>
      <c r="V139" s="137"/>
      <c r="W139" s="137"/>
      <c r="X139" s="137"/>
      <c r="Y139" s="137"/>
      <c r="Z139" s="137"/>
      <c r="AA139" s="137"/>
      <c r="AB139" s="137"/>
    </row>
    <row r="140" spans="1:28" x14ac:dyDescent="0.15">
      <c r="A140" s="172" t="s">
        <v>221</v>
      </c>
      <c r="B140" s="173"/>
      <c r="C140" s="173"/>
      <c r="D140" s="173"/>
      <c r="E140" s="28">
        <v>1</v>
      </c>
      <c r="F140">
        <v>6</v>
      </c>
      <c r="G140" s="78">
        <f t="shared" si="5"/>
        <v>0.73081607795371495</v>
      </c>
      <c r="H140" s="78"/>
      <c r="I140" s="78"/>
      <c r="J140" s="78"/>
      <c r="K140" s="78"/>
      <c r="L140" s="78"/>
      <c r="M140" s="78"/>
      <c r="N140" s="78"/>
      <c r="O140" s="78"/>
      <c r="P140" s="78"/>
      <c r="Q140" s="78"/>
      <c r="R140" s="78"/>
      <c r="S140" s="78"/>
      <c r="T140" s="78"/>
      <c r="U140" s="78"/>
      <c r="V140" s="78"/>
      <c r="W140" s="78"/>
      <c r="X140" s="78"/>
      <c r="Y140" s="78"/>
      <c r="Z140" s="78"/>
      <c r="AA140" s="78"/>
      <c r="AB140" s="78"/>
    </row>
    <row r="141" spans="1:28" x14ac:dyDescent="0.15">
      <c r="A141" s="94"/>
      <c r="B141" s="47"/>
      <c r="C141" s="47"/>
      <c r="D141" s="47"/>
      <c r="E141" s="48">
        <v>2</v>
      </c>
      <c r="F141">
        <v>25</v>
      </c>
      <c r="G141" s="83">
        <f t="shared" si="5"/>
        <v>3.0450669914738127</v>
      </c>
      <c r="H141" s="83"/>
      <c r="I141" s="83"/>
      <c r="J141" s="83"/>
      <c r="K141" s="83"/>
      <c r="L141" s="83"/>
      <c r="M141" s="83"/>
      <c r="N141" s="83"/>
      <c r="O141" s="83"/>
      <c r="P141" s="83"/>
      <c r="Q141" s="83"/>
      <c r="R141" s="83"/>
      <c r="S141" s="83"/>
      <c r="T141" s="83"/>
      <c r="U141" s="83"/>
      <c r="V141" s="83"/>
      <c r="W141" s="83"/>
      <c r="X141" s="83"/>
      <c r="Y141" s="83"/>
      <c r="Z141" s="83"/>
      <c r="AA141" s="83"/>
      <c r="AB141" s="83"/>
    </row>
    <row r="142" spans="1:28" x14ac:dyDescent="0.15">
      <c r="A142" s="38"/>
      <c r="B142" s="47"/>
      <c r="C142" s="47"/>
      <c r="D142" s="47"/>
      <c r="E142" s="48">
        <v>3</v>
      </c>
      <c r="F142">
        <v>25</v>
      </c>
      <c r="G142" s="83">
        <f t="shared" si="5"/>
        <v>3.0450669914738127</v>
      </c>
      <c r="H142" s="83"/>
      <c r="I142" s="83"/>
      <c r="J142" s="83"/>
      <c r="K142" s="83"/>
      <c r="L142" s="83"/>
      <c r="M142" s="83"/>
      <c r="N142" s="83"/>
      <c r="O142" s="83"/>
      <c r="P142" s="83"/>
      <c r="Q142" s="83"/>
      <c r="R142" s="83"/>
      <c r="S142" s="83"/>
      <c r="T142" s="83"/>
      <c r="U142" s="83"/>
      <c r="V142" s="83"/>
      <c r="W142" s="83"/>
      <c r="X142" s="83"/>
      <c r="Y142" s="83"/>
      <c r="Z142" s="83"/>
      <c r="AA142" s="83"/>
      <c r="AB142" s="83"/>
    </row>
    <row r="143" spans="1:28" x14ac:dyDescent="0.15">
      <c r="A143" s="31"/>
      <c r="B143" s="41"/>
      <c r="C143" s="41"/>
      <c r="D143" s="41"/>
      <c r="E143" s="56" t="s">
        <v>4</v>
      </c>
      <c r="F143" s="136">
        <f>SUM(F140:F142)</f>
        <v>56</v>
      </c>
      <c r="G143" s="137">
        <f t="shared" si="5"/>
        <v>6.8209500609013398</v>
      </c>
      <c r="H143" s="137"/>
      <c r="I143" s="137"/>
      <c r="J143" s="137"/>
      <c r="K143" s="137"/>
      <c r="L143" s="137"/>
      <c r="M143" s="137"/>
      <c r="N143" s="137"/>
      <c r="O143" s="137"/>
      <c r="P143" s="137"/>
      <c r="Q143" s="137"/>
      <c r="R143" s="137"/>
      <c r="S143" s="137"/>
      <c r="T143" s="137"/>
      <c r="U143" s="137"/>
      <c r="V143" s="137"/>
      <c r="W143" s="137"/>
      <c r="X143" s="137"/>
      <c r="Y143" s="137"/>
      <c r="Z143" s="137"/>
      <c r="AA143" s="137"/>
      <c r="AB143" s="137"/>
    </row>
    <row r="144" spans="1:28" x14ac:dyDescent="0.15">
      <c r="A144" s="174" t="s">
        <v>213</v>
      </c>
      <c r="B144" s="175"/>
      <c r="C144" s="175"/>
      <c r="D144" s="175"/>
      <c r="E144" s="28">
        <v>1</v>
      </c>
      <c r="F144">
        <v>8</v>
      </c>
      <c r="G144" s="78">
        <f t="shared" si="5"/>
        <v>0.97442143727161989</v>
      </c>
      <c r="H144" s="78">
        <v>0.70323488045007032</v>
      </c>
      <c r="I144" s="111">
        <v>1.3431013431013432</v>
      </c>
      <c r="J144" s="111">
        <v>0.96153846153846156</v>
      </c>
      <c r="K144" s="78">
        <v>1.1652542372881356</v>
      </c>
      <c r="L144" s="78"/>
      <c r="M144" s="78"/>
      <c r="N144" s="51"/>
      <c r="O144" s="51"/>
      <c r="P144" s="51"/>
      <c r="Q144" s="80"/>
      <c r="R144" s="80"/>
      <c r="S144" s="51"/>
      <c r="T144" s="80"/>
      <c r="U144" s="80"/>
      <c r="V144" s="80"/>
      <c r="W144" s="80"/>
      <c r="X144" s="80"/>
      <c r="Y144" s="80"/>
      <c r="Z144" s="80"/>
      <c r="AA144" s="80"/>
      <c r="AB144" s="80"/>
    </row>
    <row r="145" spans="1:28" x14ac:dyDescent="0.15">
      <c r="A145" s="81" t="s">
        <v>211</v>
      </c>
      <c r="B145" s="82"/>
      <c r="C145" s="82"/>
      <c r="D145" s="82"/>
      <c r="E145" s="48">
        <v>2</v>
      </c>
      <c r="F145">
        <v>9</v>
      </c>
      <c r="G145" s="83">
        <f t="shared" si="5"/>
        <v>1.0962241169305724</v>
      </c>
      <c r="H145" s="83">
        <v>0.98452883263009849</v>
      </c>
      <c r="I145" s="112">
        <v>2.0757020757020754</v>
      </c>
      <c r="J145" s="112">
        <v>2.4725274725274726</v>
      </c>
      <c r="K145" s="83">
        <v>1.1652542372881356</v>
      </c>
      <c r="L145" s="83"/>
      <c r="M145" s="83"/>
      <c r="N145" s="49"/>
      <c r="O145" s="49"/>
      <c r="P145" s="49"/>
      <c r="Q145" s="66"/>
      <c r="R145" s="66"/>
      <c r="S145" s="49"/>
      <c r="T145" s="66"/>
      <c r="U145" s="66"/>
      <c r="V145" s="66"/>
      <c r="W145" s="66"/>
      <c r="X145" s="66"/>
      <c r="Y145" s="66"/>
      <c r="Z145" s="66"/>
      <c r="AA145" s="66"/>
      <c r="AB145" s="66"/>
    </row>
    <row r="146" spans="1:28" x14ac:dyDescent="0.15">
      <c r="A146" s="81"/>
      <c r="B146" s="82"/>
      <c r="C146" s="82"/>
      <c r="D146" s="82"/>
      <c r="E146" s="48">
        <v>3</v>
      </c>
      <c r="F146">
        <v>17</v>
      </c>
      <c r="G146" s="83">
        <f t="shared" si="5"/>
        <v>2.0706455542021924</v>
      </c>
      <c r="H146" s="83">
        <v>2.3909985935302389</v>
      </c>
      <c r="I146" s="112">
        <v>1.9536019536019535</v>
      </c>
      <c r="J146" s="112">
        <v>2.8846153846153846</v>
      </c>
      <c r="K146" s="83">
        <v>22.457627118644069</v>
      </c>
      <c r="L146" s="83"/>
      <c r="M146" s="83"/>
      <c r="N146" s="49"/>
      <c r="O146" s="49"/>
      <c r="P146" s="49"/>
      <c r="Q146" s="66"/>
      <c r="R146" s="66"/>
      <c r="S146" s="49"/>
      <c r="T146" s="66"/>
      <c r="U146" s="66"/>
      <c r="V146" s="66"/>
      <c r="W146" s="66"/>
      <c r="X146" s="66"/>
      <c r="Y146" s="66"/>
      <c r="Z146" s="66"/>
      <c r="AA146" s="66"/>
      <c r="AB146" s="66"/>
    </row>
    <row r="147" spans="1:28" x14ac:dyDescent="0.15">
      <c r="A147" s="31"/>
      <c r="B147" s="41"/>
      <c r="C147" s="41"/>
      <c r="D147" s="41"/>
      <c r="E147" s="56" t="s">
        <v>4</v>
      </c>
      <c r="F147" s="136">
        <f>SUM(F144:F146)</f>
        <v>34</v>
      </c>
      <c r="G147" s="137">
        <f t="shared" si="5"/>
        <v>4.1412911084043849</v>
      </c>
      <c r="H147" s="137">
        <v>4.0787623066104075</v>
      </c>
      <c r="I147" s="113">
        <v>5.3724053724053729</v>
      </c>
      <c r="J147" s="113">
        <v>6.3186813186813184</v>
      </c>
      <c r="K147" s="86">
        <v>24.788135593220339</v>
      </c>
      <c r="L147" s="86">
        <v>13.695395513577333</v>
      </c>
      <c r="M147" s="86">
        <v>6.3380281690140841</v>
      </c>
      <c r="N147" s="46">
        <v>4.9000000000000004</v>
      </c>
      <c r="O147" s="46">
        <v>4.0999999999999996</v>
      </c>
      <c r="P147" s="46">
        <v>4.8</v>
      </c>
      <c r="Q147" s="88">
        <v>6</v>
      </c>
      <c r="R147" s="88">
        <v>5.0999999999999996</v>
      </c>
      <c r="S147" s="46">
        <v>6.5</v>
      </c>
      <c r="T147" s="88">
        <v>6.1</v>
      </c>
      <c r="U147" s="88">
        <v>4.5999999999999996</v>
      </c>
      <c r="V147" s="88">
        <v>2.2999999999999998</v>
      </c>
      <c r="W147" s="88">
        <v>2.7</v>
      </c>
      <c r="X147" s="88">
        <v>2.2000000000000002</v>
      </c>
      <c r="Y147" s="88">
        <v>2.6</v>
      </c>
      <c r="Z147" s="88">
        <v>1.4</v>
      </c>
      <c r="AA147" s="88">
        <v>1.7</v>
      </c>
      <c r="AB147" s="88">
        <v>1.3</v>
      </c>
    </row>
    <row r="148" spans="1:28" x14ac:dyDescent="0.15">
      <c r="A148" s="172" t="s">
        <v>47</v>
      </c>
      <c r="B148" s="173"/>
      <c r="C148" s="173"/>
      <c r="D148" s="40"/>
      <c r="E148" s="28">
        <v>1</v>
      </c>
      <c r="F148">
        <v>15</v>
      </c>
      <c r="G148" s="78">
        <f t="shared" si="5"/>
        <v>1.8270401948842874</v>
      </c>
      <c r="H148" s="78">
        <v>1.6877637130801686</v>
      </c>
      <c r="I148" s="111">
        <v>1.4652014652014651</v>
      </c>
      <c r="J148" s="111">
        <v>2.4725274725274726</v>
      </c>
      <c r="K148" s="78">
        <v>3.0720338983050848</v>
      </c>
      <c r="L148" s="78"/>
      <c r="M148" s="78"/>
      <c r="N148" s="49"/>
      <c r="O148" s="49"/>
      <c r="P148" s="49"/>
      <c r="Q148" s="66"/>
      <c r="R148" s="66"/>
      <c r="S148" s="49"/>
      <c r="T148" s="66"/>
      <c r="U148" s="66"/>
      <c r="V148" s="66"/>
      <c r="W148" s="66"/>
      <c r="X148" s="66"/>
      <c r="Y148" s="66"/>
      <c r="Z148" s="66"/>
      <c r="AA148" s="66"/>
      <c r="AB148" s="66"/>
    </row>
    <row r="149" spans="1:28" x14ac:dyDescent="0.15">
      <c r="A149" s="94"/>
      <c r="B149" s="47"/>
      <c r="C149" s="47"/>
      <c r="D149" s="47"/>
      <c r="E149" s="48">
        <v>2</v>
      </c>
      <c r="F149">
        <v>24</v>
      </c>
      <c r="G149" s="83">
        <f t="shared" si="5"/>
        <v>2.9232643118148598</v>
      </c>
      <c r="H149" s="83">
        <v>3.3755274261603372</v>
      </c>
      <c r="I149" s="112">
        <v>4.0293040293040292</v>
      </c>
      <c r="J149" s="112">
        <v>3.296703296703297</v>
      </c>
      <c r="K149" s="83">
        <v>5.0847457627118651</v>
      </c>
      <c r="L149" s="83"/>
      <c r="M149" s="83"/>
      <c r="N149" s="49"/>
      <c r="O149" s="49"/>
      <c r="P149" s="49"/>
      <c r="Q149" s="66"/>
      <c r="R149" s="66"/>
      <c r="S149" s="49"/>
      <c r="T149" s="66"/>
      <c r="U149" s="66"/>
      <c r="V149" s="66"/>
      <c r="W149" s="66"/>
      <c r="X149" s="66"/>
      <c r="Y149" s="66"/>
      <c r="Z149" s="66"/>
      <c r="AA149" s="66"/>
      <c r="AB149" s="66"/>
    </row>
    <row r="150" spans="1:28" x14ac:dyDescent="0.15">
      <c r="A150" s="94"/>
      <c r="B150" s="47"/>
      <c r="C150" s="47"/>
      <c r="D150" s="47"/>
      <c r="E150" s="48">
        <v>3</v>
      </c>
      <c r="F150">
        <v>26</v>
      </c>
      <c r="G150" s="83">
        <f t="shared" si="5"/>
        <v>3.1668696711327646</v>
      </c>
      <c r="H150" s="83">
        <v>3.0942334739803097</v>
      </c>
      <c r="I150" s="112">
        <v>3.9072039072039071</v>
      </c>
      <c r="J150" s="112">
        <v>3.9835164835164831</v>
      </c>
      <c r="K150" s="83">
        <v>3.2838983050847461</v>
      </c>
      <c r="L150" s="83"/>
      <c r="M150" s="83"/>
      <c r="N150" s="49"/>
      <c r="O150" s="49"/>
      <c r="P150" s="49"/>
      <c r="Q150" s="66"/>
      <c r="R150" s="66"/>
      <c r="S150" s="49"/>
      <c r="T150" s="66"/>
      <c r="U150" s="66"/>
      <c r="V150" s="66"/>
      <c r="W150" s="66"/>
      <c r="X150" s="66"/>
      <c r="Y150" s="66"/>
      <c r="Z150" s="66"/>
      <c r="AA150" s="66"/>
      <c r="AB150" s="66"/>
    </row>
    <row r="151" spans="1:28" x14ac:dyDescent="0.15">
      <c r="A151" s="31"/>
      <c r="B151" s="41"/>
      <c r="C151" s="41"/>
      <c r="D151" s="41"/>
      <c r="E151" s="56" t="s">
        <v>4</v>
      </c>
      <c r="F151" s="136">
        <f>SUM(F148:F150)</f>
        <v>65</v>
      </c>
      <c r="G151" s="137">
        <f t="shared" si="5"/>
        <v>7.917174177831912</v>
      </c>
      <c r="H151" s="137">
        <v>8.157524613220815</v>
      </c>
      <c r="I151" s="113">
        <v>9.4017094017094021</v>
      </c>
      <c r="J151" s="113">
        <v>9.7527472527472536</v>
      </c>
      <c r="K151" s="86">
        <v>11.440677966101696</v>
      </c>
      <c r="L151" s="86">
        <v>2.0070838252656436</v>
      </c>
      <c r="M151" s="86">
        <v>17.253521126760564</v>
      </c>
      <c r="N151" s="46">
        <v>15.9</v>
      </c>
      <c r="O151" s="46">
        <v>15.5</v>
      </c>
      <c r="P151" s="46">
        <v>18.3</v>
      </c>
      <c r="Q151" s="88">
        <v>16</v>
      </c>
      <c r="R151" s="88">
        <v>17.3</v>
      </c>
      <c r="S151" s="46">
        <v>18.5</v>
      </c>
      <c r="T151" s="88">
        <v>15.4</v>
      </c>
      <c r="U151" s="88">
        <v>15.1</v>
      </c>
      <c r="V151" s="88">
        <v>16.3</v>
      </c>
      <c r="W151" s="88">
        <v>15.1</v>
      </c>
      <c r="X151" s="88">
        <v>16.100000000000001</v>
      </c>
      <c r="Y151" s="88">
        <v>17.399999999999999</v>
      </c>
      <c r="Z151" s="88">
        <v>18.5</v>
      </c>
      <c r="AA151" s="88">
        <v>13.5</v>
      </c>
      <c r="AB151" s="88">
        <v>15.8</v>
      </c>
    </row>
    <row r="152" spans="1:28" x14ac:dyDescent="0.15">
      <c r="A152" s="172" t="s">
        <v>222</v>
      </c>
      <c r="B152" s="173"/>
      <c r="C152" s="173"/>
      <c r="D152" s="173"/>
      <c r="E152" s="28">
        <v>1</v>
      </c>
      <c r="F152">
        <v>18</v>
      </c>
      <c r="G152" s="78">
        <f t="shared" si="5"/>
        <v>2.1924482338611448</v>
      </c>
      <c r="H152" s="78"/>
      <c r="I152" s="78"/>
      <c r="J152" s="78"/>
      <c r="K152" s="78"/>
      <c r="L152" s="78"/>
      <c r="M152" s="78"/>
      <c r="N152" s="78"/>
      <c r="O152" s="78"/>
      <c r="P152" s="78"/>
      <c r="Q152" s="78"/>
      <c r="R152" s="78"/>
      <c r="S152" s="78"/>
      <c r="T152" s="78"/>
      <c r="U152" s="78"/>
      <c r="V152" s="78"/>
      <c r="W152" s="78"/>
      <c r="X152" s="78"/>
      <c r="Y152" s="78"/>
      <c r="Z152" s="78"/>
      <c r="AA152" s="78"/>
      <c r="AB152" s="78"/>
    </row>
    <row r="153" spans="1:28" x14ac:dyDescent="0.15">
      <c r="A153" s="94"/>
      <c r="B153" s="47"/>
      <c r="C153" s="47"/>
      <c r="D153" s="47"/>
      <c r="E153" s="48">
        <v>2</v>
      </c>
      <c r="F153">
        <v>16</v>
      </c>
      <c r="G153" s="83">
        <f t="shared" si="5"/>
        <v>1.9488428745432398</v>
      </c>
      <c r="H153" s="83"/>
      <c r="I153" s="83"/>
      <c r="J153" s="83"/>
      <c r="K153" s="83"/>
      <c r="L153" s="83"/>
      <c r="M153" s="83"/>
      <c r="N153" s="83"/>
      <c r="O153" s="83"/>
      <c r="P153" s="83"/>
      <c r="Q153" s="83"/>
      <c r="R153" s="83"/>
      <c r="S153" s="83"/>
      <c r="T153" s="83"/>
      <c r="U153" s="83"/>
      <c r="V153" s="83"/>
      <c r="W153" s="83"/>
      <c r="X153" s="83"/>
      <c r="Y153" s="83"/>
      <c r="Z153" s="83"/>
      <c r="AA153" s="83"/>
      <c r="AB153" s="83"/>
    </row>
    <row r="154" spans="1:28" x14ac:dyDescent="0.15">
      <c r="A154" s="38"/>
      <c r="B154" s="47"/>
      <c r="C154" s="47"/>
      <c r="D154" s="47"/>
      <c r="E154" s="48">
        <v>3</v>
      </c>
      <c r="F154">
        <v>14</v>
      </c>
      <c r="G154" s="83">
        <f t="shared" si="5"/>
        <v>1.705237515225335</v>
      </c>
      <c r="H154" s="83"/>
      <c r="I154" s="83"/>
      <c r="J154" s="83"/>
      <c r="K154" s="83"/>
      <c r="L154" s="83"/>
      <c r="M154" s="83"/>
      <c r="N154" s="83"/>
      <c r="O154" s="83"/>
      <c r="P154" s="83"/>
      <c r="Q154" s="83"/>
      <c r="R154" s="83"/>
      <c r="S154" s="83"/>
      <c r="T154" s="83"/>
      <c r="U154" s="83"/>
      <c r="V154" s="83"/>
      <c r="W154" s="83"/>
      <c r="X154" s="83"/>
      <c r="Y154" s="83"/>
      <c r="Z154" s="83"/>
      <c r="AA154" s="83"/>
      <c r="AB154" s="83"/>
    </row>
    <row r="155" spans="1:28" x14ac:dyDescent="0.15">
      <c r="A155" s="31"/>
      <c r="B155" s="41"/>
      <c r="C155" s="41"/>
      <c r="D155" s="41"/>
      <c r="E155" s="56" t="s">
        <v>4</v>
      </c>
      <c r="F155" s="136">
        <f>SUM(F152:F154)</f>
        <v>48</v>
      </c>
      <c r="G155" s="137">
        <f t="shared" si="5"/>
        <v>5.8465286236297196</v>
      </c>
      <c r="H155" s="137"/>
      <c r="I155" s="137"/>
      <c r="J155" s="137"/>
      <c r="K155" s="137"/>
      <c r="L155" s="137"/>
      <c r="M155" s="137"/>
      <c r="N155" s="137"/>
      <c r="O155" s="137"/>
      <c r="P155" s="137"/>
      <c r="Q155" s="137"/>
      <c r="R155" s="137"/>
      <c r="S155" s="137"/>
      <c r="T155" s="137"/>
      <c r="U155" s="137"/>
      <c r="V155" s="137"/>
      <c r="W155" s="137"/>
      <c r="X155" s="137"/>
      <c r="Y155" s="137"/>
      <c r="Z155" s="137"/>
      <c r="AA155" s="137"/>
      <c r="AB155" s="137"/>
    </row>
    <row r="156" spans="1:28" x14ac:dyDescent="0.15">
      <c r="A156" s="89" t="s">
        <v>48</v>
      </c>
      <c r="B156" s="157"/>
      <c r="C156" s="157"/>
      <c r="D156" s="40"/>
      <c r="E156" s="28">
        <v>1</v>
      </c>
      <c r="F156">
        <v>1</v>
      </c>
      <c r="G156" s="78">
        <f t="shared" si="5"/>
        <v>0.12180267965895249</v>
      </c>
      <c r="H156" s="78">
        <v>0.14064697609001406</v>
      </c>
      <c r="I156" s="111">
        <v>0.1221001221001221</v>
      </c>
      <c r="J156" s="111">
        <v>0.5494505494505495</v>
      </c>
      <c r="K156" s="78">
        <v>0</v>
      </c>
      <c r="L156" s="78"/>
      <c r="M156" s="78"/>
      <c r="N156" s="51"/>
      <c r="O156" s="51"/>
      <c r="P156" s="51"/>
      <c r="Q156" s="80"/>
      <c r="R156" s="80"/>
      <c r="S156" s="51"/>
      <c r="T156" s="80"/>
      <c r="U156" s="80"/>
      <c r="V156" s="80"/>
      <c r="W156" s="80"/>
      <c r="X156" s="80"/>
      <c r="Y156" s="80"/>
      <c r="Z156" s="80"/>
      <c r="AA156" s="80"/>
      <c r="AB156" s="80"/>
    </row>
    <row r="157" spans="1:28" x14ac:dyDescent="0.15">
      <c r="A157" s="81"/>
      <c r="B157" s="82"/>
      <c r="C157" s="82"/>
      <c r="D157" s="47"/>
      <c r="E157" s="48">
        <v>2</v>
      </c>
      <c r="F157">
        <v>2</v>
      </c>
      <c r="G157" s="83">
        <f t="shared" si="5"/>
        <v>0.24360535931790497</v>
      </c>
      <c r="H157" s="83">
        <v>0.14064697609001406</v>
      </c>
      <c r="I157" s="112">
        <v>0.73260073260073255</v>
      </c>
      <c r="J157" s="112">
        <v>0.82417582417582425</v>
      </c>
      <c r="K157" s="83">
        <v>0.52966101694915246</v>
      </c>
      <c r="L157" s="83"/>
      <c r="M157" s="83"/>
      <c r="N157" s="49"/>
      <c r="O157" s="49"/>
      <c r="P157" s="49"/>
      <c r="Q157" s="66"/>
      <c r="R157" s="66"/>
      <c r="S157" s="49"/>
      <c r="T157" s="66"/>
      <c r="U157" s="66"/>
      <c r="V157" s="66"/>
      <c r="W157" s="66"/>
      <c r="X157" s="66"/>
      <c r="Y157" s="66"/>
      <c r="Z157" s="66"/>
      <c r="AA157" s="66"/>
      <c r="AB157" s="66"/>
    </row>
    <row r="158" spans="1:28" x14ac:dyDescent="0.15">
      <c r="A158" s="81"/>
      <c r="B158" s="82"/>
      <c r="C158" s="82"/>
      <c r="D158" s="47"/>
      <c r="E158" s="48">
        <v>3</v>
      </c>
      <c r="F158">
        <v>4</v>
      </c>
      <c r="G158" s="83">
        <f t="shared" si="5"/>
        <v>0.48721071863580995</v>
      </c>
      <c r="H158" s="83">
        <v>0.70323488045007032</v>
      </c>
      <c r="I158" s="112">
        <v>0.85470085470085477</v>
      </c>
      <c r="J158" s="112">
        <v>1.098901098901099</v>
      </c>
      <c r="K158" s="83">
        <v>0.42372881355932202</v>
      </c>
      <c r="L158" s="83"/>
      <c r="M158" s="83"/>
      <c r="N158" s="49"/>
      <c r="O158" s="49"/>
      <c r="P158" s="49"/>
      <c r="Q158" s="66"/>
      <c r="R158" s="66"/>
      <c r="S158" s="49"/>
      <c r="T158" s="66"/>
      <c r="U158" s="66"/>
      <c r="V158" s="66"/>
      <c r="W158" s="66"/>
      <c r="X158" s="66"/>
      <c r="Y158" s="66"/>
      <c r="Z158" s="66"/>
      <c r="AA158" s="66"/>
      <c r="AB158" s="66"/>
    </row>
    <row r="159" spans="1:28" x14ac:dyDescent="0.15">
      <c r="A159" s="31"/>
      <c r="B159" s="41"/>
      <c r="C159" s="41"/>
      <c r="D159" s="41"/>
      <c r="E159" s="56" t="s">
        <v>4</v>
      </c>
      <c r="F159" s="136">
        <f>SUM(F156:F158)</f>
        <v>7</v>
      </c>
      <c r="G159" s="137">
        <f t="shared" si="5"/>
        <v>0.85261875761266748</v>
      </c>
      <c r="H159" s="137">
        <v>0.98452883263009849</v>
      </c>
      <c r="I159" s="113">
        <v>1.7094017094017095</v>
      </c>
      <c r="J159" s="113">
        <v>2.4725274725274726</v>
      </c>
      <c r="K159" s="86">
        <v>0.95338983050847459</v>
      </c>
      <c r="L159" s="86">
        <v>19.126328217237308</v>
      </c>
      <c r="M159" s="86">
        <v>3.697183098591549</v>
      </c>
      <c r="N159" s="46">
        <v>2.6</v>
      </c>
      <c r="O159" s="46">
        <v>2.6</v>
      </c>
      <c r="P159" s="46">
        <v>1.9</v>
      </c>
      <c r="Q159" s="88">
        <v>1.5</v>
      </c>
      <c r="R159" s="88">
        <v>2.5</v>
      </c>
      <c r="S159" s="46">
        <v>2.4</v>
      </c>
      <c r="T159" s="88">
        <v>1.8</v>
      </c>
      <c r="U159" s="88">
        <v>2.8</v>
      </c>
      <c r="V159" s="88">
        <v>3.1</v>
      </c>
      <c r="W159" s="88">
        <v>2.2999999999999998</v>
      </c>
      <c r="X159" s="88">
        <v>2.9</v>
      </c>
      <c r="Y159" s="88">
        <v>3.1</v>
      </c>
      <c r="Z159" s="88">
        <v>2.5</v>
      </c>
      <c r="AA159" s="88">
        <v>1.2</v>
      </c>
      <c r="AB159" s="88">
        <v>3</v>
      </c>
    </row>
    <row r="160" spans="1:28" x14ac:dyDescent="0.15">
      <c r="A160" s="89" t="s">
        <v>49</v>
      </c>
      <c r="B160" s="40"/>
      <c r="C160" s="40"/>
      <c r="D160" s="40"/>
      <c r="E160" s="28">
        <v>1</v>
      </c>
      <c r="F160">
        <v>4</v>
      </c>
      <c r="G160" s="78">
        <f t="shared" si="5"/>
        <v>0.48721071863580995</v>
      </c>
      <c r="H160" s="78">
        <v>0</v>
      </c>
      <c r="I160" s="111">
        <v>0.1221001221001221</v>
      </c>
      <c r="J160" s="111">
        <v>0.41208791208791212</v>
      </c>
      <c r="K160" s="78">
        <v>0.21186440677966101</v>
      </c>
      <c r="L160" s="78"/>
      <c r="M160" s="78"/>
      <c r="N160" s="51"/>
      <c r="O160" s="51"/>
      <c r="P160" s="51"/>
      <c r="Q160" s="80"/>
      <c r="R160" s="80"/>
      <c r="S160" s="51"/>
      <c r="T160" s="80"/>
      <c r="U160" s="80"/>
      <c r="V160" s="80"/>
      <c r="W160" s="80"/>
      <c r="X160" s="80"/>
      <c r="Y160" s="80"/>
      <c r="Z160" s="80"/>
      <c r="AA160" s="80"/>
      <c r="AB160" s="80"/>
    </row>
    <row r="161" spans="1:28" x14ac:dyDescent="0.15">
      <c r="A161" s="94"/>
      <c r="B161" s="47"/>
      <c r="C161" s="47"/>
      <c r="D161" s="47"/>
      <c r="E161" s="48">
        <v>2</v>
      </c>
      <c r="F161">
        <v>2</v>
      </c>
      <c r="G161" s="83">
        <f t="shared" si="5"/>
        <v>0.24360535931790497</v>
      </c>
      <c r="H161" s="83">
        <v>0.42194092827004215</v>
      </c>
      <c r="I161" s="112">
        <v>0.85470085470085477</v>
      </c>
      <c r="J161" s="112">
        <v>0.41208791208791212</v>
      </c>
      <c r="K161" s="83">
        <v>0.42372881355932202</v>
      </c>
      <c r="L161" s="83"/>
      <c r="M161" s="83"/>
      <c r="N161" s="49"/>
      <c r="O161" s="49"/>
      <c r="P161" s="49"/>
      <c r="Q161" s="66"/>
      <c r="R161" s="66"/>
      <c r="S161" s="49"/>
      <c r="T161" s="66"/>
      <c r="U161" s="66"/>
      <c r="V161" s="66"/>
      <c r="W161" s="66"/>
      <c r="X161" s="66"/>
      <c r="Y161" s="66"/>
      <c r="Z161" s="66"/>
      <c r="AA161" s="66"/>
      <c r="AB161" s="66"/>
    </row>
    <row r="162" spans="1:28" x14ac:dyDescent="0.15">
      <c r="A162" s="94"/>
      <c r="B162" s="47"/>
      <c r="C162" s="47"/>
      <c r="D162" s="47"/>
      <c r="E162" s="48">
        <v>3</v>
      </c>
      <c r="F162">
        <v>6</v>
      </c>
      <c r="G162" s="83">
        <f t="shared" si="5"/>
        <v>0.73081607795371495</v>
      </c>
      <c r="H162" s="83">
        <v>0.8438818565400843</v>
      </c>
      <c r="I162" s="112">
        <v>1.098901098901099</v>
      </c>
      <c r="J162" s="112">
        <v>0.82417582417582425</v>
      </c>
      <c r="K162" s="83">
        <v>1.4830508474576272</v>
      </c>
      <c r="L162" s="83"/>
      <c r="M162" s="83"/>
      <c r="N162" s="49"/>
      <c r="O162" s="49"/>
      <c r="P162" s="49"/>
      <c r="Q162" s="66"/>
      <c r="R162" s="66"/>
      <c r="S162" s="49"/>
      <c r="T162" s="66"/>
      <c r="U162" s="66"/>
      <c r="V162" s="66"/>
      <c r="W162" s="66"/>
      <c r="X162" s="66"/>
      <c r="Y162" s="66"/>
      <c r="Z162" s="66"/>
      <c r="AA162" s="66"/>
      <c r="AB162" s="66"/>
    </row>
    <row r="163" spans="1:28" x14ac:dyDescent="0.15">
      <c r="A163" s="31"/>
      <c r="B163" s="41"/>
      <c r="C163" s="41"/>
      <c r="D163" s="41"/>
      <c r="E163" s="56" t="s">
        <v>4</v>
      </c>
      <c r="F163" s="136">
        <f>SUM(F160:F162)</f>
        <v>12</v>
      </c>
      <c r="G163" s="137">
        <f t="shared" si="5"/>
        <v>1.4616321559074299</v>
      </c>
      <c r="H163" s="137">
        <v>1.2658227848101267</v>
      </c>
      <c r="I163" s="113">
        <v>2.0757020757020754</v>
      </c>
      <c r="J163" s="113">
        <v>1.6483516483516485</v>
      </c>
      <c r="K163" s="86">
        <v>2.1186440677966099</v>
      </c>
      <c r="L163" s="86">
        <v>20.543093270365997</v>
      </c>
      <c r="M163" s="86">
        <v>3.697183098591549</v>
      </c>
      <c r="N163" s="46">
        <v>2.2000000000000002</v>
      </c>
      <c r="O163" s="46">
        <v>0.9</v>
      </c>
      <c r="P163" s="46">
        <v>1.9</v>
      </c>
      <c r="Q163" s="88">
        <v>2.2000000000000002</v>
      </c>
      <c r="R163" s="88">
        <v>0.9</v>
      </c>
      <c r="S163" s="46">
        <v>0.8</v>
      </c>
      <c r="T163" s="88">
        <v>1.9</v>
      </c>
      <c r="U163" s="88">
        <v>1.2</v>
      </c>
      <c r="V163" s="88">
        <v>1.8</v>
      </c>
      <c r="W163" s="88">
        <v>1.8</v>
      </c>
      <c r="X163" s="88">
        <v>1.6</v>
      </c>
      <c r="Y163" s="88">
        <v>4.0999999999999996</v>
      </c>
      <c r="Z163" s="88">
        <v>3.2</v>
      </c>
      <c r="AA163" s="88">
        <v>1.2</v>
      </c>
      <c r="AB163" s="88">
        <v>1.8</v>
      </c>
    </row>
    <row r="164" spans="1:28" x14ac:dyDescent="0.15">
      <c r="A164" s="89" t="s">
        <v>50</v>
      </c>
      <c r="B164" s="40"/>
      <c r="C164" s="40"/>
      <c r="D164" s="40"/>
      <c r="E164" s="28">
        <v>1</v>
      </c>
      <c r="F164">
        <v>2</v>
      </c>
      <c r="G164" s="78">
        <f t="shared" si="5"/>
        <v>0.24360535931790497</v>
      </c>
      <c r="H164" s="78">
        <v>0.28129395218002812</v>
      </c>
      <c r="I164" s="111">
        <v>0.48840048840048839</v>
      </c>
      <c r="J164" s="111">
        <v>0.96153846153846156</v>
      </c>
      <c r="K164" s="78">
        <v>0.52966101694915246</v>
      </c>
      <c r="L164" s="78"/>
      <c r="M164" s="78"/>
      <c r="N164" s="51"/>
      <c r="O164" s="51"/>
      <c r="P164" s="51"/>
      <c r="Q164" s="80"/>
      <c r="R164" s="80"/>
      <c r="S164" s="51"/>
      <c r="T164" s="80"/>
      <c r="U164" s="80"/>
      <c r="V164" s="80"/>
      <c r="W164" s="80"/>
      <c r="X164" s="80"/>
      <c r="Y164" s="80"/>
      <c r="Z164" s="80"/>
      <c r="AA164" s="80"/>
      <c r="AB164" s="80"/>
    </row>
    <row r="165" spans="1:28" x14ac:dyDescent="0.15">
      <c r="A165" s="94"/>
      <c r="B165" s="47"/>
      <c r="C165" s="47"/>
      <c r="D165" s="47"/>
      <c r="E165" s="48">
        <v>2</v>
      </c>
      <c r="F165">
        <v>12</v>
      </c>
      <c r="G165" s="83">
        <f t="shared" si="5"/>
        <v>1.4616321559074299</v>
      </c>
      <c r="H165" s="83">
        <v>0.28129395218002812</v>
      </c>
      <c r="I165" s="112">
        <v>0.85470085470085477</v>
      </c>
      <c r="J165" s="112">
        <v>0.5494505494505495</v>
      </c>
      <c r="K165" s="83">
        <v>0.74152542372881358</v>
      </c>
      <c r="L165" s="83"/>
      <c r="M165" s="83"/>
      <c r="N165" s="49"/>
      <c r="O165" s="49"/>
      <c r="P165" s="49"/>
      <c r="Q165" s="66"/>
      <c r="R165" s="66"/>
      <c r="S165" s="49"/>
      <c r="T165" s="66"/>
      <c r="U165" s="66"/>
      <c r="V165" s="66"/>
      <c r="W165" s="66"/>
      <c r="X165" s="66"/>
      <c r="Y165" s="66"/>
      <c r="Z165" s="66"/>
      <c r="AA165" s="66"/>
      <c r="AB165" s="66"/>
    </row>
    <row r="166" spans="1:28" x14ac:dyDescent="0.15">
      <c r="A166" s="94"/>
      <c r="B166" s="47"/>
      <c r="C166" s="47"/>
      <c r="D166" s="47"/>
      <c r="E166" s="48">
        <v>3</v>
      </c>
      <c r="F166">
        <v>14</v>
      </c>
      <c r="G166" s="83">
        <f t="shared" si="5"/>
        <v>1.705237515225335</v>
      </c>
      <c r="H166" s="83">
        <v>1.5471167369901548</v>
      </c>
      <c r="I166" s="112">
        <v>1.3431013431013432</v>
      </c>
      <c r="J166" s="112">
        <v>1.3736263736263736</v>
      </c>
      <c r="K166" s="83">
        <v>1.5889830508474576</v>
      </c>
      <c r="L166" s="83"/>
      <c r="M166" s="83"/>
      <c r="N166" s="49"/>
      <c r="O166" s="49"/>
      <c r="P166" s="49"/>
      <c r="Q166" s="66"/>
      <c r="R166" s="66"/>
      <c r="S166" s="49"/>
      <c r="T166" s="66"/>
      <c r="U166" s="66"/>
      <c r="V166" s="66"/>
      <c r="W166" s="66"/>
      <c r="X166" s="66"/>
      <c r="Y166" s="66"/>
      <c r="Z166" s="66"/>
      <c r="AA166" s="66"/>
      <c r="AB166" s="66"/>
    </row>
    <row r="167" spans="1:28" x14ac:dyDescent="0.15">
      <c r="A167" s="31"/>
      <c r="B167" s="41"/>
      <c r="C167" s="41"/>
      <c r="D167" s="41"/>
      <c r="E167" s="56" t="s">
        <v>4</v>
      </c>
      <c r="F167" s="136">
        <f>SUM(F164:F166)</f>
        <v>28</v>
      </c>
      <c r="G167" s="137">
        <f t="shared" si="5"/>
        <v>3.4104750304506699</v>
      </c>
      <c r="H167" s="137">
        <v>2.109704641350211</v>
      </c>
      <c r="I167" s="113">
        <v>2.6862026862026864</v>
      </c>
      <c r="J167" s="113">
        <v>2.8846153846153846</v>
      </c>
      <c r="K167" s="86">
        <v>2.8601694915254239</v>
      </c>
      <c r="L167" s="86">
        <v>3.5419126328217239</v>
      </c>
      <c r="M167" s="86">
        <v>3.345070422535211</v>
      </c>
      <c r="N167" s="46">
        <v>2.2000000000000002</v>
      </c>
      <c r="O167" s="46">
        <v>1.2</v>
      </c>
      <c r="P167" s="46">
        <v>1.9</v>
      </c>
      <c r="Q167" s="88">
        <v>2.2999999999999998</v>
      </c>
      <c r="R167" s="88">
        <v>1.6</v>
      </c>
      <c r="S167" s="46">
        <v>1.9</v>
      </c>
      <c r="T167" s="88">
        <v>2.4</v>
      </c>
      <c r="U167" s="88">
        <v>2.9</v>
      </c>
      <c r="V167" s="88">
        <v>2.7</v>
      </c>
      <c r="W167" s="88">
        <v>3.4</v>
      </c>
      <c r="X167" s="88">
        <v>2.8</v>
      </c>
      <c r="Y167" s="88">
        <v>2.2999999999999998</v>
      </c>
      <c r="Z167" s="88">
        <v>1.9</v>
      </c>
      <c r="AA167" s="88">
        <v>1.4</v>
      </c>
      <c r="AB167" s="88">
        <v>2.2999999999999998</v>
      </c>
    </row>
    <row r="168" spans="1:28" x14ac:dyDescent="0.15">
      <c r="A168" s="174" t="s">
        <v>214</v>
      </c>
      <c r="B168" s="176"/>
      <c r="C168" s="176"/>
      <c r="D168" s="176"/>
      <c r="E168" s="28">
        <v>1</v>
      </c>
      <c r="F168">
        <v>8</v>
      </c>
      <c r="G168" s="78">
        <f t="shared" si="5"/>
        <v>0.97442143727161989</v>
      </c>
      <c r="H168" s="78">
        <v>8.8607594936708853</v>
      </c>
      <c r="I168" s="111">
        <v>10.866910866910867</v>
      </c>
      <c r="J168" s="111">
        <v>10.714285714285714</v>
      </c>
      <c r="K168" s="78">
        <v>8.0508474576271176</v>
      </c>
      <c r="L168" s="78"/>
      <c r="M168" s="78"/>
      <c r="N168" s="51"/>
      <c r="O168" s="51"/>
      <c r="P168" s="51"/>
      <c r="Q168" s="80"/>
      <c r="R168" s="80"/>
      <c r="S168" s="51"/>
      <c r="T168" s="80"/>
      <c r="U168" s="80"/>
      <c r="V168" s="80"/>
      <c r="W168" s="80"/>
      <c r="X168" s="80"/>
      <c r="Y168" s="80"/>
      <c r="Z168" s="80"/>
      <c r="AA168" s="80"/>
      <c r="AB168" s="80"/>
    </row>
    <row r="169" spans="1:28" x14ac:dyDescent="0.15">
      <c r="A169" s="94" t="s">
        <v>215</v>
      </c>
      <c r="B169" s="47"/>
      <c r="C169" s="47"/>
      <c r="D169" s="47"/>
      <c r="E169" s="48">
        <v>2</v>
      </c>
      <c r="F169">
        <v>26</v>
      </c>
      <c r="G169" s="83">
        <f t="shared" si="5"/>
        <v>3.1668696711327646</v>
      </c>
      <c r="H169" s="83">
        <v>5.6258790436005626</v>
      </c>
      <c r="I169" s="112">
        <v>6.8376068376068382</v>
      </c>
      <c r="J169" s="112">
        <v>4.6703296703296706</v>
      </c>
      <c r="K169" s="83">
        <v>4.7669491525423728</v>
      </c>
      <c r="L169" s="83"/>
      <c r="M169" s="83"/>
      <c r="N169" s="49"/>
      <c r="O169" s="49"/>
      <c r="P169" s="49"/>
      <c r="Q169" s="66"/>
      <c r="R169" s="66"/>
      <c r="S169" s="49"/>
      <c r="T169" s="66"/>
      <c r="U169" s="66"/>
      <c r="V169" s="66"/>
      <c r="W169" s="66"/>
      <c r="X169" s="66"/>
      <c r="Y169" s="66"/>
      <c r="Z169" s="66"/>
      <c r="AA169" s="66"/>
      <c r="AB169" s="66"/>
    </row>
    <row r="170" spans="1:28" x14ac:dyDescent="0.15">
      <c r="A170" s="94"/>
      <c r="B170" s="47"/>
      <c r="C170" s="47"/>
      <c r="D170" s="47"/>
      <c r="E170" s="48">
        <v>3</v>
      </c>
      <c r="F170">
        <v>20</v>
      </c>
      <c r="G170" s="83">
        <f t="shared" si="5"/>
        <v>2.4360535931790497</v>
      </c>
      <c r="H170" s="83">
        <v>4.3600562587904363</v>
      </c>
      <c r="I170" s="112">
        <v>4.6398046398046402</v>
      </c>
      <c r="J170" s="112">
        <v>4.5329670329670328</v>
      </c>
      <c r="K170" s="83">
        <v>2.6483050847457625</v>
      </c>
      <c r="L170" s="83"/>
      <c r="M170" s="83"/>
      <c r="N170" s="49"/>
      <c r="O170" s="49"/>
      <c r="P170" s="49"/>
      <c r="Q170" s="66"/>
      <c r="R170" s="66"/>
      <c r="S170" s="49"/>
      <c r="T170" s="66"/>
      <c r="U170" s="66"/>
      <c r="V170" s="66"/>
      <c r="W170" s="66"/>
      <c r="X170" s="66"/>
      <c r="Y170" s="66"/>
      <c r="Z170" s="66"/>
      <c r="AA170" s="66"/>
      <c r="AB170" s="66"/>
    </row>
    <row r="171" spans="1:28" x14ac:dyDescent="0.15">
      <c r="A171" s="31"/>
      <c r="B171" s="41"/>
      <c r="C171" s="41"/>
      <c r="D171" s="41"/>
      <c r="E171" s="56" t="s">
        <v>4</v>
      </c>
      <c r="F171" s="136">
        <f>SUM(F168:F170)</f>
        <v>54</v>
      </c>
      <c r="G171" s="137">
        <f t="shared" si="5"/>
        <v>6.577344701583435</v>
      </c>
      <c r="H171" s="137">
        <v>18.846694796061886</v>
      </c>
      <c r="I171" s="113">
        <v>22.344322344322347</v>
      </c>
      <c r="J171" s="113">
        <v>19.917582417582416</v>
      </c>
      <c r="K171" s="86">
        <v>15.466101694915254</v>
      </c>
      <c r="L171" s="86">
        <v>1.2987012987012987</v>
      </c>
      <c r="M171" s="86">
        <v>28.87323943661972</v>
      </c>
      <c r="N171" s="46">
        <v>19</v>
      </c>
      <c r="O171" s="46">
        <v>19.5</v>
      </c>
      <c r="P171" s="46">
        <v>17.7</v>
      </c>
      <c r="Q171" s="88">
        <v>19.600000000000001</v>
      </c>
      <c r="R171" s="88">
        <v>17.899999999999999</v>
      </c>
      <c r="S171" s="46">
        <v>17.100000000000001</v>
      </c>
      <c r="T171" s="88">
        <v>19.399999999999999</v>
      </c>
      <c r="U171" s="88">
        <v>21.8</v>
      </c>
      <c r="V171" s="88">
        <v>18.5</v>
      </c>
      <c r="W171" s="88">
        <v>20.5</v>
      </c>
      <c r="X171" s="88">
        <v>20.5</v>
      </c>
      <c r="Y171" s="88">
        <v>19.7</v>
      </c>
      <c r="Z171" s="88">
        <v>18.5</v>
      </c>
      <c r="AA171" s="88">
        <v>34.799999999999997</v>
      </c>
      <c r="AB171" s="88">
        <v>25.7</v>
      </c>
    </row>
    <row r="172" spans="1:28" x14ac:dyDescent="0.15">
      <c r="A172" s="89" t="s">
        <v>52</v>
      </c>
      <c r="B172" s="157"/>
      <c r="C172" s="157"/>
      <c r="D172" s="157"/>
      <c r="E172" s="28">
        <v>1</v>
      </c>
      <c r="F172">
        <v>6</v>
      </c>
      <c r="G172" s="78">
        <f t="shared" si="5"/>
        <v>0.73081607795371495</v>
      </c>
      <c r="H172" s="78">
        <v>0.28129395218002812</v>
      </c>
      <c r="I172" s="111">
        <v>0.24420024420024419</v>
      </c>
      <c r="J172" s="111">
        <v>0.68681318681318682</v>
      </c>
      <c r="K172" s="78">
        <v>0.21186440677966101</v>
      </c>
      <c r="L172" s="78"/>
      <c r="M172" s="78"/>
      <c r="N172" s="51"/>
      <c r="O172" s="51"/>
      <c r="P172" s="51"/>
      <c r="Q172" s="80"/>
      <c r="R172" s="80"/>
      <c r="S172" s="51"/>
      <c r="T172" s="80"/>
      <c r="U172" s="80"/>
      <c r="V172" s="80"/>
      <c r="W172" s="80"/>
      <c r="X172" s="80"/>
      <c r="Y172" s="80"/>
      <c r="Z172" s="80"/>
      <c r="AA172" s="80"/>
      <c r="AB172" s="80"/>
    </row>
    <row r="173" spans="1:28" x14ac:dyDescent="0.15">
      <c r="A173" s="81"/>
      <c r="B173" s="82"/>
      <c r="C173" s="82"/>
      <c r="D173" s="82"/>
      <c r="E173" s="48">
        <v>2</v>
      </c>
      <c r="F173">
        <v>10</v>
      </c>
      <c r="G173" s="83">
        <f t="shared" si="5"/>
        <v>1.2180267965895248</v>
      </c>
      <c r="H173" s="83">
        <v>1.2658227848101267</v>
      </c>
      <c r="I173" s="112">
        <v>0.85470085470085477</v>
      </c>
      <c r="J173" s="112">
        <v>0.96153846153846156</v>
      </c>
      <c r="K173" s="83">
        <v>0.74152542372881358</v>
      </c>
      <c r="L173" s="83"/>
      <c r="M173" s="83"/>
      <c r="N173" s="49"/>
      <c r="O173" s="49"/>
      <c r="P173" s="49"/>
      <c r="Q173" s="66"/>
      <c r="R173" s="66"/>
      <c r="S173" s="49"/>
      <c r="T173" s="66"/>
      <c r="U173" s="66"/>
      <c r="V173" s="66"/>
      <c r="W173" s="66"/>
      <c r="X173" s="66"/>
      <c r="Y173" s="66"/>
      <c r="Z173" s="66"/>
      <c r="AA173" s="66"/>
      <c r="AB173" s="66"/>
    </row>
    <row r="174" spans="1:28" x14ac:dyDescent="0.15">
      <c r="A174" s="81"/>
      <c r="B174" s="82"/>
      <c r="C174" s="82"/>
      <c r="D174" s="82"/>
      <c r="E174" s="48">
        <v>3</v>
      </c>
      <c r="F174">
        <v>16</v>
      </c>
      <c r="G174" s="83">
        <f t="shared" si="5"/>
        <v>1.9488428745432398</v>
      </c>
      <c r="H174" s="83">
        <v>1.6877637130801686</v>
      </c>
      <c r="I174" s="112">
        <v>1.9536019536019535</v>
      </c>
      <c r="J174" s="112">
        <v>2.197802197802198</v>
      </c>
      <c r="K174" s="83">
        <v>1.5889830508474576</v>
      </c>
      <c r="L174" s="83"/>
      <c r="M174" s="83"/>
      <c r="N174" s="49"/>
      <c r="O174" s="49"/>
      <c r="P174" s="49"/>
      <c r="Q174" s="66"/>
      <c r="R174" s="66"/>
      <c r="S174" s="49"/>
      <c r="T174" s="66"/>
      <c r="U174" s="66"/>
      <c r="V174" s="66"/>
      <c r="W174" s="66"/>
      <c r="X174" s="66"/>
      <c r="Y174" s="66"/>
      <c r="Z174" s="66"/>
      <c r="AA174" s="66"/>
      <c r="AB174" s="66"/>
    </row>
    <row r="175" spans="1:28" x14ac:dyDescent="0.15">
      <c r="A175" s="31"/>
      <c r="B175" s="41"/>
      <c r="C175" s="41"/>
      <c r="D175" s="41"/>
      <c r="E175" s="56" t="s">
        <v>4</v>
      </c>
      <c r="F175" s="136">
        <f>SUM(F172:F174)</f>
        <v>32</v>
      </c>
      <c r="G175" s="137">
        <f t="shared" si="5"/>
        <v>3.8976857490864796</v>
      </c>
      <c r="H175" s="137">
        <v>3.2348804500703237</v>
      </c>
      <c r="I175" s="113">
        <v>3.0525030525030523</v>
      </c>
      <c r="J175" s="113">
        <v>3.8461538461538463</v>
      </c>
      <c r="K175" s="86">
        <v>2.5423728813559325</v>
      </c>
      <c r="L175" s="86">
        <v>5.4309327036599759</v>
      </c>
      <c r="M175" s="86">
        <v>4.929577464788732</v>
      </c>
      <c r="N175" s="46">
        <v>3.7</v>
      </c>
      <c r="O175" s="46">
        <v>3.9</v>
      </c>
      <c r="P175" s="46">
        <v>2.8</v>
      </c>
      <c r="Q175" s="88">
        <v>3.5</v>
      </c>
      <c r="R175" s="88">
        <v>4.3</v>
      </c>
      <c r="S175" s="46">
        <v>3.6</v>
      </c>
      <c r="T175" s="88">
        <v>5.6</v>
      </c>
      <c r="U175" s="88">
        <v>5.6</v>
      </c>
      <c r="V175" s="88">
        <v>4.5</v>
      </c>
      <c r="W175" s="88">
        <v>5.2</v>
      </c>
      <c r="X175" s="88">
        <v>4.5999999999999996</v>
      </c>
      <c r="Y175" s="88">
        <v>2.9</v>
      </c>
      <c r="Z175" s="88">
        <v>6.2</v>
      </c>
      <c r="AA175" s="88">
        <v>3.6</v>
      </c>
      <c r="AB175" s="88">
        <v>5.9</v>
      </c>
    </row>
    <row r="176" spans="1:28" x14ac:dyDescent="0.15">
      <c r="A176" s="172" t="s">
        <v>216</v>
      </c>
      <c r="B176" s="173"/>
      <c r="C176" s="173"/>
      <c r="D176" s="40"/>
      <c r="E176" s="28">
        <v>1</v>
      </c>
      <c r="F176">
        <v>52</v>
      </c>
      <c r="G176" s="78">
        <f t="shared" si="5"/>
        <v>6.3337393422655293</v>
      </c>
      <c r="H176" s="78">
        <v>10.126582278481013</v>
      </c>
      <c r="I176" s="111">
        <v>8.791208791208792</v>
      </c>
      <c r="J176" s="111">
        <v>8.5164835164835164</v>
      </c>
      <c r="K176" s="78">
        <v>7.3093220338983054</v>
      </c>
      <c r="L176" s="78"/>
      <c r="M176" s="78"/>
      <c r="N176" s="51"/>
      <c r="O176" s="51"/>
      <c r="P176" s="51"/>
      <c r="Q176" s="80"/>
      <c r="R176" s="80"/>
      <c r="S176" s="51"/>
      <c r="T176" s="80"/>
      <c r="U176" s="80"/>
      <c r="V176" s="80"/>
      <c r="W176" s="80"/>
      <c r="X176" s="80"/>
      <c r="Y176" s="80"/>
      <c r="Z176" s="80"/>
      <c r="AA176" s="80"/>
      <c r="AB176" s="80"/>
    </row>
    <row r="177" spans="1:28" x14ac:dyDescent="0.15">
      <c r="A177" s="94" t="s">
        <v>217</v>
      </c>
      <c r="B177" s="47"/>
      <c r="C177" s="47"/>
      <c r="D177" s="47"/>
      <c r="E177" s="48">
        <v>2</v>
      </c>
      <c r="F177">
        <v>45</v>
      </c>
      <c r="G177" s="83">
        <f t="shared" si="5"/>
        <v>5.4811205846528628</v>
      </c>
      <c r="H177" s="83">
        <v>8.157524613220815</v>
      </c>
      <c r="I177" s="112">
        <v>6.4713064713064723</v>
      </c>
      <c r="J177" s="112">
        <v>9.4780219780219781</v>
      </c>
      <c r="K177" s="83">
        <v>5.0847457627118651</v>
      </c>
      <c r="L177" s="83"/>
      <c r="M177" s="83"/>
      <c r="N177" s="49"/>
      <c r="O177" s="49"/>
      <c r="P177" s="49"/>
      <c r="Q177" s="66"/>
      <c r="R177" s="66"/>
      <c r="S177" s="49"/>
      <c r="T177" s="66"/>
      <c r="U177" s="66"/>
      <c r="V177" s="66"/>
      <c r="W177" s="66"/>
      <c r="X177" s="66"/>
      <c r="Y177" s="66"/>
      <c r="Z177" s="66"/>
      <c r="AA177" s="66"/>
      <c r="AB177" s="66"/>
    </row>
    <row r="178" spans="1:28" x14ac:dyDescent="0.15">
      <c r="A178" s="94"/>
      <c r="B178" s="47"/>
      <c r="C178" s="47"/>
      <c r="D178" s="47"/>
      <c r="E178" s="48">
        <v>3</v>
      </c>
      <c r="F178">
        <v>25</v>
      </c>
      <c r="G178" s="83">
        <f t="shared" si="5"/>
        <v>3.0450669914738127</v>
      </c>
      <c r="H178" s="83">
        <v>4.2194092827004219</v>
      </c>
      <c r="I178" s="112">
        <v>7.8144078144078142</v>
      </c>
      <c r="J178" s="112">
        <v>4.1208791208791204</v>
      </c>
      <c r="K178" s="83">
        <v>2.4364406779661016</v>
      </c>
      <c r="L178" s="83"/>
      <c r="M178" s="83"/>
      <c r="N178" s="49"/>
      <c r="O178" s="49"/>
      <c r="P178" s="49"/>
      <c r="Q178" s="66"/>
      <c r="R178" s="66"/>
      <c r="S178" s="49"/>
      <c r="T178" s="66"/>
      <c r="U178" s="66"/>
      <c r="V178" s="66"/>
      <c r="W178" s="66"/>
      <c r="X178" s="66"/>
      <c r="Y178" s="66"/>
      <c r="Z178" s="66"/>
      <c r="AA178" s="66"/>
      <c r="AB178" s="66"/>
    </row>
    <row r="179" spans="1:28" x14ac:dyDescent="0.15">
      <c r="A179" s="31"/>
      <c r="B179" s="41"/>
      <c r="C179" s="41"/>
      <c r="D179" s="41"/>
      <c r="E179" s="56" t="s">
        <v>4</v>
      </c>
      <c r="F179" s="136">
        <f>SUM(F176:F178)</f>
        <v>122</v>
      </c>
      <c r="G179" s="137">
        <f t="shared" si="5"/>
        <v>14.859926918392205</v>
      </c>
      <c r="H179" s="137">
        <v>22.50351617440225</v>
      </c>
      <c r="I179" s="113">
        <v>23.076923076923077</v>
      </c>
      <c r="J179" s="113">
        <v>22.115384615384613</v>
      </c>
      <c r="K179" s="86">
        <v>14.83050847457627</v>
      </c>
      <c r="L179" s="86">
        <v>3.1877213695395512</v>
      </c>
      <c r="M179" s="86">
        <v>1.232394366197183</v>
      </c>
      <c r="N179" s="46">
        <v>18.100000000000001</v>
      </c>
      <c r="O179" s="46">
        <v>20.2</v>
      </c>
      <c r="P179" s="46">
        <v>20.2</v>
      </c>
      <c r="Q179" s="88">
        <v>18.899999999999999</v>
      </c>
      <c r="R179" s="88">
        <v>18.8</v>
      </c>
      <c r="S179" s="46">
        <v>21.7</v>
      </c>
      <c r="T179" s="88">
        <v>20.7</v>
      </c>
      <c r="U179" s="88">
        <v>20.399999999999999</v>
      </c>
      <c r="V179" s="88">
        <v>24.4</v>
      </c>
      <c r="W179" s="88">
        <v>24.3</v>
      </c>
      <c r="X179" s="88">
        <v>22.4</v>
      </c>
      <c r="Y179" s="88">
        <v>22.6</v>
      </c>
      <c r="Z179" s="88">
        <v>22.7</v>
      </c>
      <c r="AA179" s="88">
        <v>30.6</v>
      </c>
      <c r="AB179" s="88">
        <v>28.5</v>
      </c>
    </row>
    <row r="180" spans="1:28" x14ac:dyDescent="0.15">
      <c r="A180" s="174" t="s">
        <v>158</v>
      </c>
      <c r="B180" s="175"/>
      <c r="C180" s="175"/>
      <c r="D180" s="175"/>
      <c r="E180" s="28">
        <v>1</v>
      </c>
      <c r="F180" s="40"/>
      <c r="G180" s="78"/>
      <c r="H180" s="78">
        <v>4.2194092827004219</v>
      </c>
      <c r="I180" s="111">
        <v>1.7094017094017095</v>
      </c>
      <c r="J180" s="111">
        <v>2.6098901098901099</v>
      </c>
      <c r="K180" s="78">
        <v>1.1652542372881356</v>
      </c>
      <c r="L180" s="78"/>
      <c r="M180" s="78"/>
      <c r="N180" s="51"/>
      <c r="O180" s="51"/>
      <c r="P180" s="51"/>
      <c r="Q180" s="80"/>
      <c r="R180" s="80"/>
      <c r="S180" s="51"/>
      <c r="T180" s="80"/>
      <c r="U180" s="80"/>
      <c r="V180" s="80"/>
      <c r="W180" s="80"/>
      <c r="X180" s="80"/>
      <c r="Y180" s="80"/>
      <c r="Z180" s="80"/>
      <c r="AA180" s="80"/>
      <c r="AB180" s="80"/>
    </row>
    <row r="181" spans="1:28" x14ac:dyDescent="0.15">
      <c r="A181" s="81"/>
      <c r="B181" s="82"/>
      <c r="C181" s="82"/>
      <c r="D181" s="47"/>
      <c r="E181" s="48">
        <v>2</v>
      </c>
      <c r="F181" s="47"/>
      <c r="G181" s="83"/>
      <c r="H181" s="83">
        <v>4.0787623066104075</v>
      </c>
      <c r="I181" s="112">
        <v>2.5641025641025639</v>
      </c>
      <c r="J181" s="112">
        <v>3.1593406593406592</v>
      </c>
      <c r="K181" s="83">
        <v>2.6483050847457625</v>
      </c>
      <c r="L181" s="83"/>
      <c r="M181" s="83"/>
      <c r="N181" s="49"/>
      <c r="O181" s="49"/>
      <c r="P181" s="49"/>
      <c r="Q181" s="66"/>
      <c r="R181" s="66"/>
      <c r="S181" s="49"/>
      <c r="T181" s="66"/>
      <c r="U181" s="66"/>
      <c r="V181" s="66"/>
      <c r="W181" s="66"/>
      <c r="X181" s="66"/>
      <c r="Y181" s="66"/>
      <c r="Z181" s="66"/>
      <c r="AA181" s="66"/>
      <c r="AB181" s="66"/>
    </row>
    <row r="182" spans="1:28" x14ac:dyDescent="0.15">
      <c r="A182" s="81"/>
      <c r="B182" s="82"/>
      <c r="C182" s="82"/>
      <c r="D182" s="47"/>
      <c r="E182" s="48">
        <v>3</v>
      </c>
      <c r="F182" s="47"/>
      <c r="G182" s="83"/>
      <c r="H182" s="83">
        <v>3.79746835443038</v>
      </c>
      <c r="I182" s="112">
        <v>2.4420024420024422</v>
      </c>
      <c r="J182" s="112">
        <v>4.8076923076923084</v>
      </c>
      <c r="K182" s="83">
        <v>3.1779661016949152</v>
      </c>
      <c r="L182" s="83"/>
      <c r="M182" s="83"/>
      <c r="N182" s="49"/>
      <c r="O182" s="49"/>
      <c r="P182" s="49"/>
      <c r="Q182" s="66"/>
      <c r="R182" s="66"/>
      <c r="S182" s="49"/>
      <c r="T182" s="66"/>
      <c r="U182" s="66"/>
      <c r="V182" s="66"/>
      <c r="W182" s="66"/>
      <c r="X182" s="66"/>
      <c r="Y182" s="66"/>
      <c r="Z182" s="66"/>
      <c r="AA182" s="66"/>
      <c r="AB182" s="66"/>
    </row>
    <row r="183" spans="1:28" x14ac:dyDescent="0.15">
      <c r="A183" s="31"/>
      <c r="B183" s="41"/>
      <c r="C183" s="41"/>
      <c r="D183" s="41"/>
      <c r="E183" s="56" t="s">
        <v>4</v>
      </c>
      <c r="F183" s="136"/>
      <c r="G183" s="137"/>
      <c r="H183" s="137">
        <v>12.09563994374121</v>
      </c>
      <c r="I183" s="113">
        <v>6.7155067155067156</v>
      </c>
      <c r="J183" s="113">
        <v>10.576923076923077</v>
      </c>
      <c r="K183" s="86">
        <v>6.9915254237288131</v>
      </c>
      <c r="L183" s="86">
        <v>2.4793388429752068</v>
      </c>
      <c r="M183" s="86">
        <v>0.70422535211267612</v>
      </c>
      <c r="N183" s="46">
        <v>9.4</v>
      </c>
      <c r="O183" s="46">
        <v>10.7</v>
      </c>
      <c r="P183" s="46">
        <v>9.3000000000000007</v>
      </c>
      <c r="Q183" s="88">
        <v>8.6999999999999993</v>
      </c>
      <c r="R183" s="88">
        <v>8.3000000000000007</v>
      </c>
      <c r="S183" s="46">
        <v>6.4</v>
      </c>
      <c r="T183" s="88">
        <v>7.8</v>
      </c>
      <c r="U183" s="88">
        <v>5.3</v>
      </c>
      <c r="V183" s="88">
        <v>6.2</v>
      </c>
      <c r="W183" s="88">
        <v>3.7</v>
      </c>
      <c r="X183" s="88">
        <v>5.9</v>
      </c>
      <c r="Y183" s="88">
        <v>5.8</v>
      </c>
      <c r="Z183" s="88">
        <v>4.0999999999999996</v>
      </c>
      <c r="AA183" s="88"/>
      <c r="AB183" s="88"/>
    </row>
    <row r="184" spans="1:28" x14ac:dyDescent="0.15">
      <c r="A184" s="172" t="s">
        <v>223</v>
      </c>
      <c r="B184" s="173"/>
      <c r="C184" s="173"/>
      <c r="D184" s="173"/>
      <c r="E184" s="28">
        <v>1</v>
      </c>
      <c r="F184">
        <v>2</v>
      </c>
      <c r="G184" s="78">
        <f t="shared" ref="G184:G195" si="6">$F184/$F$224*100</f>
        <v>0.24360535931790497</v>
      </c>
      <c r="H184" s="78"/>
      <c r="I184" s="78"/>
      <c r="J184" s="78"/>
      <c r="K184" s="78"/>
      <c r="L184" s="78"/>
      <c r="M184" s="78"/>
      <c r="N184" s="78"/>
      <c r="O184" s="78"/>
      <c r="P184" s="78"/>
      <c r="Q184" s="78"/>
      <c r="R184" s="78"/>
      <c r="S184" s="78"/>
      <c r="T184" s="78"/>
      <c r="U184" s="78"/>
      <c r="V184" s="78"/>
      <c r="W184" s="78"/>
      <c r="X184" s="78"/>
      <c r="Y184" s="78"/>
      <c r="Z184" s="78"/>
      <c r="AA184" s="78"/>
      <c r="AB184" s="78"/>
    </row>
    <row r="185" spans="1:28" x14ac:dyDescent="0.15">
      <c r="A185" s="94"/>
      <c r="B185" s="47"/>
      <c r="C185" s="47"/>
      <c r="D185" s="47"/>
      <c r="E185" s="48">
        <v>2</v>
      </c>
      <c r="F185">
        <v>9</v>
      </c>
      <c r="G185" s="83">
        <f t="shared" si="6"/>
        <v>1.0962241169305724</v>
      </c>
      <c r="H185" s="83"/>
      <c r="I185" s="83"/>
      <c r="J185" s="83"/>
      <c r="K185" s="83"/>
      <c r="L185" s="83"/>
      <c r="M185" s="83"/>
      <c r="N185" s="83"/>
      <c r="O185" s="83"/>
      <c r="P185" s="83"/>
      <c r="Q185" s="83"/>
      <c r="R185" s="83"/>
      <c r="S185" s="83"/>
      <c r="T185" s="83"/>
      <c r="U185" s="83"/>
      <c r="V185" s="83"/>
      <c r="W185" s="83"/>
      <c r="X185" s="83"/>
      <c r="Y185" s="83"/>
      <c r="Z185" s="83"/>
      <c r="AA185" s="83"/>
      <c r="AB185" s="83"/>
    </row>
    <row r="186" spans="1:28" x14ac:dyDescent="0.15">
      <c r="A186" s="38"/>
      <c r="B186" s="47"/>
      <c r="C186" s="47"/>
      <c r="D186" s="47"/>
      <c r="E186" s="48">
        <v>3</v>
      </c>
      <c r="F186">
        <v>14</v>
      </c>
      <c r="G186" s="83">
        <f t="shared" si="6"/>
        <v>1.705237515225335</v>
      </c>
      <c r="H186" s="83"/>
      <c r="I186" s="83"/>
      <c r="J186" s="83"/>
      <c r="K186" s="83"/>
      <c r="L186" s="83"/>
      <c r="M186" s="83"/>
      <c r="N186" s="83"/>
      <c r="O186" s="83"/>
      <c r="P186" s="83"/>
      <c r="Q186" s="83"/>
      <c r="R186" s="83"/>
      <c r="S186" s="83"/>
      <c r="T186" s="83"/>
      <c r="U186" s="83"/>
      <c r="V186" s="83"/>
      <c r="W186" s="83"/>
      <c r="X186" s="83"/>
      <c r="Y186" s="83"/>
      <c r="Z186" s="83"/>
      <c r="AA186" s="83"/>
      <c r="AB186" s="83"/>
    </row>
    <row r="187" spans="1:28" x14ac:dyDescent="0.15">
      <c r="A187" s="31"/>
      <c r="B187" s="41"/>
      <c r="C187" s="41"/>
      <c r="D187" s="41"/>
      <c r="E187" s="56" t="s">
        <v>4</v>
      </c>
      <c r="F187" s="136">
        <f>SUM(F184:F186)</f>
        <v>25</v>
      </c>
      <c r="G187" s="137">
        <f t="shared" si="6"/>
        <v>3.0450669914738127</v>
      </c>
      <c r="H187" s="137"/>
      <c r="I187" s="137"/>
      <c r="J187" s="137"/>
      <c r="K187" s="137"/>
      <c r="L187" s="137"/>
      <c r="M187" s="137"/>
      <c r="N187" s="137"/>
      <c r="O187" s="137"/>
      <c r="P187" s="137"/>
      <c r="Q187" s="137"/>
      <c r="R187" s="137"/>
      <c r="S187" s="137"/>
      <c r="T187" s="137"/>
      <c r="U187" s="137"/>
      <c r="V187" s="137"/>
      <c r="W187" s="137"/>
      <c r="X187" s="137"/>
      <c r="Y187" s="137"/>
      <c r="Z187" s="137"/>
      <c r="AA187" s="137"/>
      <c r="AB187" s="137"/>
    </row>
    <row r="188" spans="1:28" x14ac:dyDescent="0.15">
      <c r="A188" s="89" t="s">
        <v>218</v>
      </c>
      <c r="B188" s="40"/>
      <c r="C188" s="40"/>
      <c r="D188" s="40"/>
      <c r="E188" s="28">
        <v>1</v>
      </c>
      <c r="F188">
        <v>4</v>
      </c>
      <c r="G188" s="78">
        <f t="shared" si="6"/>
        <v>0.48721071863580995</v>
      </c>
      <c r="H188" s="78">
        <v>0.14064697609001406</v>
      </c>
      <c r="I188" s="111">
        <v>0.36630036630036628</v>
      </c>
      <c r="J188" s="111">
        <v>1.098901098901099</v>
      </c>
      <c r="K188" s="78">
        <v>0.42372881355932202</v>
      </c>
      <c r="L188" s="78"/>
      <c r="M188" s="78"/>
      <c r="N188" s="51"/>
      <c r="O188" s="51"/>
      <c r="P188" s="51"/>
      <c r="Q188" s="80"/>
      <c r="R188" s="80"/>
      <c r="S188" s="51"/>
      <c r="T188" s="80"/>
      <c r="U188" s="80"/>
      <c r="V188" s="80"/>
      <c r="W188" s="80"/>
      <c r="X188" s="80"/>
      <c r="Y188" s="80"/>
      <c r="Z188" s="80"/>
      <c r="AA188" s="80"/>
      <c r="AB188" s="80"/>
    </row>
    <row r="189" spans="1:28" x14ac:dyDescent="0.15">
      <c r="A189" s="94"/>
      <c r="B189" s="47"/>
      <c r="C189" s="47"/>
      <c r="D189" s="47"/>
      <c r="E189" s="48">
        <v>2</v>
      </c>
      <c r="F189">
        <v>2</v>
      </c>
      <c r="G189" s="83">
        <f t="shared" si="6"/>
        <v>0.24360535931790497</v>
      </c>
      <c r="H189" s="83">
        <v>0.56258790436005623</v>
      </c>
      <c r="I189" s="112">
        <v>0.97680097680097677</v>
      </c>
      <c r="J189" s="112">
        <v>1.098901098901099</v>
      </c>
      <c r="K189" s="83">
        <v>0.95338983050847459</v>
      </c>
      <c r="L189" s="83"/>
      <c r="M189" s="83"/>
      <c r="N189" s="49"/>
      <c r="O189" s="49"/>
      <c r="P189" s="49"/>
      <c r="Q189" s="66"/>
      <c r="R189" s="66"/>
      <c r="S189" s="49"/>
      <c r="T189" s="66"/>
      <c r="U189" s="66"/>
      <c r="V189" s="66"/>
      <c r="W189" s="66"/>
      <c r="X189" s="66"/>
      <c r="Y189" s="66"/>
      <c r="Z189" s="66"/>
      <c r="AA189" s="66"/>
      <c r="AB189" s="66"/>
    </row>
    <row r="190" spans="1:28" x14ac:dyDescent="0.15">
      <c r="A190" s="94"/>
      <c r="B190" s="47"/>
      <c r="C190" s="47"/>
      <c r="D190" s="47"/>
      <c r="E190" s="48">
        <v>3</v>
      </c>
      <c r="F190">
        <v>7</v>
      </c>
      <c r="G190" s="83">
        <f t="shared" si="6"/>
        <v>0.85261875761266748</v>
      </c>
      <c r="H190" s="83">
        <v>0.98452883263009849</v>
      </c>
      <c r="I190" s="112">
        <v>1.098901098901099</v>
      </c>
      <c r="J190" s="112">
        <v>1.098901098901099</v>
      </c>
      <c r="K190" s="83">
        <v>1.2711864406779663</v>
      </c>
      <c r="L190" s="83"/>
      <c r="M190" s="83"/>
      <c r="N190" s="49"/>
      <c r="O190" s="49"/>
      <c r="P190" s="49"/>
      <c r="Q190" s="66"/>
      <c r="R190" s="66"/>
      <c r="S190" s="49"/>
      <c r="T190" s="66"/>
      <c r="U190" s="66"/>
      <c r="V190" s="66"/>
      <c r="W190" s="66"/>
      <c r="X190" s="66"/>
      <c r="Y190" s="66"/>
      <c r="Z190" s="66"/>
      <c r="AA190" s="66"/>
      <c r="AB190" s="66"/>
    </row>
    <row r="191" spans="1:28" x14ac:dyDescent="0.15">
      <c r="A191" s="31"/>
      <c r="B191" s="41"/>
      <c r="C191" s="41"/>
      <c r="D191" s="41"/>
      <c r="E191" s="56" t="s">
        <v>4</v>
      </c>
      <c r="F191" s="136">
        <f>SUM(F188:F190)</f>
        <v>13</v>
      </c>
      <c r="G191" s="137">
        <f t="shared" si="6"/>
        <v>1.5834348355663823</v>
      </c>
      <c r="H191" s="137">
        <v>1.6877637130801686</v>
      </c>
      <c r="I191" s="113">
        <v>2.4420024420024422</v>
      </c>
      <c r="J191" s="113">
        <v>3.296703296703297</v>
      </c>
      <c r="K191" s="86">
        <v>2.6483050847457625</v>
      </c>
      <c r="L191" s="86">
        <v>3.778040141676505</v>
      </c>
      <c r="M191" s="86">
        <v>5.28169014084507</v>
      </c>
      <c r="N191" s="46">
        <v>4.5</v>
      </c>
      <c r="O191" s="46">
        <v>2.7</v>
      </c>
      <c r="P191" s="46">
        <v>3.3</v>
      </c>
      <c r="Q191" s="88">
        <v>3</v>
      </c>
      <c r="R191" s="88">
        <v>3.4</v>
      </c>
      <c r="S191" s="46">
        <v>4.2</v>
      </c>
      <c r="T191" s="88">
        <v>3.1</v>
      </c>
      <c r="U191" s="88">
        <v>4</v>
      </c>
      <c r="V191" s="88">
        <v>4.2</v>
      </c>
      <c r="W191" s="88">
        <v>4.2</v>
      </c>
      <c r="X191" s="88">
        <v>5.6</v>
      </c>
      <c r="Y191" s="88">
        <v>5.8</v>
      </c>
      <c r="Z191" s="88">
        <v>5.7</v>
      </c>
      <c r="AA191" s="88"/>
      <c r="AB191" s="88"/>
    </row>
    <row r="192" spans="1:28" x14ac:dyDescent="0.15">
      <c r="A192" s="172" t="s">
        <v>224</v>
      </c>
      <c r="B192" s="173"/>
      <c r="C192" s="173"/>
      <c r="D192" s="173"/>
      <c r="E192" s="28">
        <v>1</v>
      </c>
      <c r="F192">
        <v>3</v>
      </c>
      <c r="G192" s="78">
        <f t="shared" si="6"/>
        <v>0.36540803897685747</v>
      </c>
      <c r="H192" s="78"/>
      <c r="I192" s="78"/>
      <c r="J192" s="78"/>
      <c r="K192" s="78"/>
      <c r="L192" s="78"/>
      <c r="M192" s="78"/>
      <c r="N192" s="78"/>
      <c r="O192" s="78"/>
      <c r="P192" s="78"/>
      <c r="Q192" s="78"/>
      <c r="R192" s="78"/>
      <c r="S192" s="78"/>
      <c r="T192" s="78"/>
      <c r="U192" s="78"/>
      <c r="V192" s="78"/>
      <c r="W192" s="78"/>
      <c r="X192" s="78"/>
      <c r="Y192" s="78"/>
      <c r="Z192" s="78"/>
      <c r="AA192" s="78"/>
      <c r="AB192" s="78"/>
    </row>
    <row r="193" spans="1:28" x14ac:dyDescent="0.15">
      <c r="A193" s="94"/>
      <c r="B193" s="47"/>
      <c r="C193" s="47"/>
      <c r="D193" s="47"/>
      <c r="E193" s="48">
        <v>2</v>
      </c>
      <c r="F193">
        <v>4</v>
      </c>
      <c r="G193" s="83">
        <f t="shared" si="6"/>
        <v>0.48721071863580995</v>
      </c>
      <c r="H193" s="83"/>
      <c r="I193" s="83"/>
      <c r="J193" s="83"/>
      <c r="K193" s="83"/>
      <c r="L193" s="83"/>
      <c r="M193" s="83"/>
      <c r="N193" s="83"/>
      <c r="O193" s="83"/>
      <c r="P193" s="83"/>
      <c r="Q193" s="83"/>
      <c r="R193" s="83"/>
      <c r="S193" s="83"/>
      <c r="T193" s="83"/>
      <c r="U193" s="83"/>
      <c r="V193" s="83"/>
      <c r="W193" s="83"/>
      <c r="X193" s="83"/>
      <c r="Y193" s="83"/>
      <c r="Z193" s="83"/>
      <c r="AA193" s="83"/>
      <c r="AB193" s="83"/>
    </row>
    <row r="194" spans="1:28" x14ac:dyDescent="0.15">
      <c r="A194" s="38"/>
      <c r="B194" s="47"/>
      <c r="C194" s="47"/>
      <c r="D194" s="47"/>
      <c r="E194" s="48">
        <v>3</v>
      </c>
      <c r="F194">
        <v>11</v>
      </c>
      <c r="G194" s="83">
        <f t="shared" si="6"/>
        <v>1.3398294762484775</v>
      </c>
      <c r="H194" s="83"/>
      <c r="I194" s="83"/>
      <c r="J194" s="83"/>
      <c r="K194" s="83"/>
      <c r="L194" s="83"/>
      <c r="M194" s="83"/>
      <c r="N194" s="83"/>
      <c r="O194" s="83"/>
      <c r="P194" s="83"/>
      <c r="Q194" s="83"/>
      <c r="R194" s="83"/>
      <c r="S194" s="83"/>
      <c r="T194" s="83"/>
      <c r="U194" s="83"/>
      <c r="V194" s="83"/>
      <c r="W194" s="83"/>
      <c r="X194" s="83"/>
      <c r="Y194" s="83"/>
      <c r="Z194" s="83"/>
      <c r="AA194" s="83"/>
      <c r="AB194" s="83"/>
    </row>
    <row r="195" spans="1:28" x14ac:dyDescent="0.15">
      <c r="A195" s="31"/>
      <c r="B195" s="41"/>
      <c r="C195" s="41"/>
      <c r="D195" s="41"/>
      <c r="E195" s="56" t="s">
        <v>4</v>
      </c>
      <c r="F195" s="136">
        <f>SUM(F192:F194)</f>
        <v>18</v>
      </c>
      <c r="G195" s="137">
        <f t="shared" si="6"/>
        <v>2.1924482338611448</v>
      </c>
      <c r="H195" s="137"/>
      <c r="I195" s="137"/>
      <c r="J195" s="137"/>
      <c r="K195" s="137"/>
      <c r="L195" s="137"/>
      <c r="M195" s="137"/>
      <c r="N195" s="137"/>
      <c r="O195" s="137"/>
      <c r="P195" s="137"/>
      <c r="Q195" s="137"/>
      <c r="R195" s="137"/>
      <c r="S195" s="137"/>
      <c r="T195" s="137"/>
      <c r="U195" s="137"/>
      <c r="V195" s="137"/>
      <c r="W195" s="137"/>
      <c r="X195" s="137"/>
      <c r="Y195" s="137"/>
      <c r="Z195" s="137"/>
      <c r="AA195" s="137"/>
      <c r="AB195" s="137"/>
    </row>
    <row r="196" spans="1:28" x14ac:dyDescent="0.15">
      <c r="A196" s="89" t="s">
        <v>174</v>
      </c>
      <c r="B196" s="40"/>
      <c r="C196" s="40"/>
      <c r="D196" s="40"/>
      <c r="E196" s="28">
        <v>1</v>
      </c>
      <c r="F196"/>
      <c r="G196" s="78"/>
      <c r="H196" s="78">
        <v>0.14064697609001406</v>
      </c>
      <c r="I196" s="111">
        <v>0.36630036630036628</v>
      </c>
      <c r="J196" s="111">
        <v>0.13736263736263737</v>
      </c>
      <c r="K196" s="78">
        <v>0.1059322033898305</v>
      </c>
      <c r="L196" s="78"/>
      <c r="M196" s="78"/>
      <c r="N196" s="51"/>
      <c r="O196" s="51"/>
      <c r="P196" s="51"/>
      <c r="Q196" s="80"/>
      <c r="R196" s="80"/>
      <c r="S196" s="51"/>
      <c r="T196" s="80"/>
      <c r="U196" s="80"/>
      <c r="V196" s="80"/>
      <c r="W196" s="80"/>
      <c r="X196" s="80"/>
      <c r="Y196" s="80"/>
      <c r="Z196" s="80"/>
      <c r="AA196" s="80"/>
      <c r="AB196" s="80"/>
    </row>
    <row r="197" spans="1:28" x14ac:dyDescent="0.15">
      <c r="A197" s="94"/>
      <c r="B197" s="47"/>
      <c r="C197" s="47"/>
      <c r="D197" s="47"/>
      <c r="E197" s="48">
        <v>2</v>
      </c>
      <c r="F197"/>
      <c r="G197" s="83"/>
      <c r="H197" s="83">
        <v>0.8438818565400843</v>
      </c>
      <c r="I197" s="112">
        <v>0</v>
      </c>
      <c r="J197" s="112">
        <v>0</v>
      </c>
      <c r="K197" s="83">
        <v>0.1059322033898305</v>
      </c>
      <c r="L197" s="83"/>
      <c r="M197" s="83"/>
      <c r="N197" s="49"/>
      <c r="O197" s="49"/>
      <c r="P197" s="49"/>
      <c r="Q197" s="66"/>
      <c r="R197" s="66"/>
      <c r="S197" s="49"/>
      <c r="T197" s="66"/>
      <c r="U197" s="66"/>
      <c r="V197" s="66"/>
      <c r="W197" s="66"/>
      <c r="X197" s="66"/>
      <c r="Y197" s="66"/>
      <c r="Z197" s="66"/>
      <c r="AA197" s="66"/>
      <c r="AB197" s="66"/>
    </row>
    <row r="198" spans="1:28" x14ac:dyDescent="0.15">
      <c r="A198" s="94"/>
      <c r="B198" s="47"/>
      <c r="C198" s="47"/>
      <c r="D198" s="47"/>
      <c r="E198" s="48">
        <v>3</v>
      </c>
      <c r="F198"/>
      <c r="G198" s="83"/>
      <c r="H198" s="83">
        <v>0.70323488045007032</v>
      </c>
      <c r="I198" s="112">
        <v>0</v>
      </c>
      <c r="J198" s="112">
        <v>0.41208791208791212</v>
      </c>
      <c r="K198" s="83">
        <v>0.1059322033898305</v>
      </c>
      <c r="L198" s="83"/>
      <c r="M198" s="83"/>
      <c r="N198" s="49"/>
      <c r="O198" s="49"/>
      <c r="P198" s="49"/>
      <c r="Q198" s="66"/>
      <c r="R198" s="66"/>
      <c r="S198" s="49"/>
      <c r="T198" s="66"/>
      <c r="U198" s="66"/>
      <c r="V198" s="66"/>
      <c r="W198" s="66"/>
      <c r="X198" s="66"/>
      <c r="Y198" s="66"/>
      <c r="Z198" s="66"/>
      <c r="AA198" s="66"/>
      <c r="AB198" s="66"/>
    </row>
    <row r="199" spans="1:28" x14ac:dyDescent="0.15">
      <c r="A199" s="31"/>
      <c r="B199" s="41"/>
      <c r="C199" s="41"/>
      <c r="D199" s="41"/>
      <c r="E199" s="56" t="s">
        <v>4</v>
      </c>
      <c r="F199" s="136"/>
      <c r="G199" s="137"/>
      <c r="H199" s="137">
        <v>1.6877637130801686</v>
      </c>
      <c r="I199" s="113">
        <v>0.36630036630036628</v>
      </c>
      <c r="J199" s="113">
        <v>0.5494505494505495</v>
      </c>
      <c r="K199" s="86">
        <v>0.31779661016949157</v>
      </c>
      <c r="L199" s="86">
        <v>8.2644628099173563</v>
      </c>
      <c r="M199" s="86">
        <v>0.35211267605633806</v>
      </c>
      <c r="N199" s="46">
        <v>0.2</v>
      </c>
      <c r="O199" s="46">
        <v>0.2</v>
      </c>
      <c r="P199" s="46">
        <v>0.3</v>
      </c>
      <c r="Q199" s="88">
        <v>0.4</v>
      </c>
      <c r="R199" s="88">
        <v>0.1</v>
      </c>
      <c r="S199" s="46"/>
      <c r="T199" s="88"/>
      <c r="U199" s="88"/>
      <c r="V199" s="88"/>
      <c r="W199" s="88"/>
      <c r="X199" s="88"/>
      <c r="Y199" s="88"/>
      <c r="Z199" s="88"/>
      <c r="AA199" s="88"/>
      <c r="AB199" s="88"/>
    </row>
    <row r="200" spans="1:28" x14ac:dyDescent="0.15">
      <c r="A200" s="89" t="s">
        <v>175</v>
      </c>
      <c r="B200" s="40"/>
      <c r="C200" s="40"/>
      <c r="D200" s="40"/>
      <c r="E200" s="28">
        <v>1</v>
      </c>
      <c r="F200" s="40"/>
      <c r="G200" s="78"/>
      <c r="H200" s="78">
        <v>0</v>
      </c>
      <c r="I200" s="111">
        <v>0</v>
      </c>
      <c r="J200" s="111">
        <v>0.27472527472527475</v>
      </c>
      <c r="K200" s="78">
        <v>0</v>
      </c>
      <c r="L200" s="78"/>
      <c r="M200" s="78"/>
      <c r="N200" s="51"/>
      <c r="O200" s="51"/>
      <c r="P200" s="51"/>
      <c r="Q200" s="80"/>
      <c r="R200" s="80"/>
      <c r="S200" s="51"/>
      <c r="T200" s="80"/>
      <c r="U200" s="80"/>
      <c r="V200" s="80"/>
      <c r="W200" s="80"/>
      <c r="X200" s="80"/>
      <c r="Y200" s="80"/>
      <c r="Z200" s="80"/>
      <c r="AA200" s="80"/>
      <c r="AB200" s="80"/>
    </row>
    <row r="201" spans="1:28" x14ac:dyDescent="0.15">
      <c r="A201" s="94"/>
      <c r="B201" s="47"/>
      <c r="C201" s="47"/>
      <c r="D201" s="47"/>
      <c r="E201" s="48">
        <v>2</v>
      </c>
      <c r="F201" s="47"/>
      <c r="G201" s="83"/>
      <c r="H201" s="83">
        <v>0</v>
      </c>
      <c r="I201" s="112">
        <v>0</v>
      </c>
      <c r="J201" s="112">
        <v>0.5494505494505495</v>
      </c>
      <c r="K201" s="83">
        <v>0.42372881355932202</v>
      </c>
      <c r="L201" s="83"/>
      <c r="M201" s="83"/>
      <c r="N201" s="49"/>
      <c r="O201" s="49"/>
      <c r="P201" s="49"/>
      <c r="Q201" s="66"/>
      <c r="R201" s="66"/>
      <c r="S201" s="49"/>
      <c r="T201" s="66"/>
      <c r="U201" s="66"/>
      <c r="V201" s="66"/>
      <c r="W201" s="66"/>
      <c r="X201" s="66"/>
      <c r="Y201" s="66"/>
      <c r="Z201" s="66"/>
      <c r="AA201" s="66"/>
      <c r="AB201" s="66"/>
    </row>
    <row r="202" spans="1:28" x14ac:dyDescent="0.15">
      <c r="A202" s="94"/>
      <c r="B202" s="47"/>
      <c r="C202" s="47"/>
      <c r="D202" s="47"/>
      <c r="E202" s="48">
        <v>3</v>
      </c>
      <c r="F202" s="47"/>
      <c r="G202" s="83"/>
      <c r="H202" s="83">
        <v>0</v>
      </c>
      <c r="I202" s="112">
        <v>0</v>
      </c>
      <c r="J202" s="112">
        <v>0.82417582417582425</v>
      </c>
      <c r="K202" s="83">
        <v>0.21186440677966101</v>
      </c>
      <c r="L202" s="83"/>
      <c r="M202" s="83"/>
      <c r="N202" s="49"/>
      <c r="O202" s="49"/>
      <c r="P202" s="49"/>
      <c r="Q202" s="66"/>
      <c r="R202" s="66"/>
      <c r="S202" s="49"/>
      <c r="T202" s="66"/>
      <c r="U202" s="66"/>
      <c r="V202" s="66"/>
      <c r="W202" s="66"/>
      <c r="X202" s="66"/>
      <c r="Y202" s="66"/>
      <c r="Z202" s="66"/>
      <c r="AA202" s="66"/>
      <c r="AB202" s="66"/>
    </row>
    <row r="203" spans="1:28" x14ac:dyDescent="0.15">
      <c r="A203" s="31"/>
      <c r="B203" s="41"/>
      <c r="C203" s="41"/>
      <c r="D203" s="41"/>
      <c r="E203" s="56" t="s">
        <v>4</v>
      </c>
      <c r="F203" s="136"/>
      <c r="G203" s="137"/>
      <c r="H203" s="137">
        <v>0</v>
      </c>
      <c r="I203" s="113">
        <v>0</v>
      </c>
      <c r="J203" s="113">
        <v>1.6483516483516485</v>
      </c>
      <c r="K203" s="86">
        <v>0.63559322033898313</v>
      </c>
      <c r="L203" s="86">
        <v>0.47225501770956313</v>
      </c>
      <c r="M203" s="86">
        <v>2.640845070422535</v>
      </c>
      <c r="N203" s="46">
        <v>1.7</v>
      </c>
      <c r="O203" s="46">
        <v>1.6</v>
      </c>
      <c r="P203" s="46">
        <v>1.9</v>
      </c>
      <c r="Q203" s="88">
        <v>1.7</v>
      </c>
      <c r="R203" s="88">
        <v>2.4</v>
      </c>
      <c r="S203" s="46"/>
      <c r="T203" s="88"/>
      <c r="U203" s="88"/>
      <c r="V203" s="88"/>
      <c r="W203" s="88"/>
      <c r="X203" s="88"/>
      <c r="Y203" s="88"/>
      <c r="Z203" s="88"/>
      <c r="AA203" s="88"/>
      <c r="AB203" s="88"/>
    </row>
    <row r="204" spans="1:28" x14ac:dyDescent="0.15">
      <c r="A204" s="89" t="s">
        <v>176</v>
      </c>
      <c r="B204" s="40"/>
      <c r="C204" s="40"/>
      <c r="D204" s="40"/>
      <c r="E204" s="28">
        <v>1</v>
      </c>
      <c r="F204"/>
      <c r="G204" s="78"/>
      <c r="H204" s="78">
        <v>0.56258790436005623</v>
      </c>
      <c r="I204" s="111">
        <v>0.97680097680097677</v>
      </c>
      <c r="J204" s="111">
        <v>0.68681318681318682</v>
      </c>
      <c r="K204" s="78">
        <v>0.1059322033898305</v>
      </c>
      <c r="L204" s="78"/>
      <c r="M204" s="78"/>
      <c r="N204" s="51"/>
      <c r="O204" s="51"/>
      <c r="P204" s="51"/>
      <c r="Q204" s="80"/>
      <c r="R204" s="80"/>
      <c r="S204" s="51"/>
      <c r="T204" s="80"/>
      <c r="U204" s="80"/>
      <c r="V204" s="80"/>
      <c r="W204" s="80"/>
      <c r="X204" s="80"/>
      <c r="Y204" s="80"/>
      <c r="Z204" s="80"/>
      <c r="AA204" s="80"/>
      <c r="AB204" s="80"/>
    </row>
    <row r="205" spans="1:28" x14ac:dyDescent="0.15">
      <c r="A205" s="94"/>
      <c r="B205" s="47"/>
      <c r="C205" s="47"/>
      <c r="D205" s="47"/>
      <c r="E205" s="48">
        <v>2</v>
      </c>
      <c r="F205"/>
      <c r="G205" s="83"/>
      <c r="H205" s="83">
        <v>0.42194092827004215</v>
      </c>
      <c r="I205" s="112">
        <v>0.61050061050061055</v>
      </c>
      <c r="J205" s="112">
        <v>0.5494505494505495</v>
      </c>
      <c r="K205" s="83">
        <v>0.63559322033898313</v>
      </c>
      <c r="L205" s="83"/>
      <c r="M205" s="83"/>
      <c r="N205" s="49"/>
      <c r="O205" s="49"/>
      <c r="P205" s="49"/>
      <c r="Q205" s="66"/>
      <c r="R205" s="66"/>
      <c r="S205" s="49"/>
      <c r="T205" s="66"/>
      <c r="U205" s="66"/>
      <c r="V205" s="66"/>
      <c r="W205" s="66"/>
      <c r="X205" s="66"/>
      <c r="Y205" s="66"/>
      <c r="Z205" s="66"/>
      <c r="AA205" s="66"/>
      <c r="AB205" s="66"/>
    </row>
    <row r="206" spans="1:28" x14ac:dyDescent="0.15">
      <c r="A206" s="94"/>
      <c r="B206" s="47"/>
      <c r="C206" s="47"/>
      <c r="D206" s="47"/>
      <c r="E206" s="48">
        <v>3</v>
      </c>
      <c r="F206"/>
      <c r="G206" s="83"/>
      <c r="H206" s="83">
        <v>1.1251758087201125</v>
      </c>
      <c r="I206" s="112">
        <v>0.85470085470085477</v>
      </c>
      <c r="J206" s="112">
        <v>0.82417582417582425</v>
      </c>
      <c r="K206" s="83">
        <v>0.63559322033898313</v>
      </c>
      <c r="L206" s="83"/>
      <c r="M206" s="83"/>
      <c r="N206" s="49"/>
      <c r="O206" s="49"/>
      <c r="P206" s="49"/>
      <c r="Q206" s="66"/>
      <c r="R206" s="66"/>
      <c r="S206" s="49"/>
      <c r="T206" s="66"/>
      <c r="U206" s="66"/>
      <c r="V206" s="66"/>
      <c r="W206" s="66"/>
      <c r="X206" s="66"/>
      <c r="Y206" s="66"/>
      <c r="Z206" s="66"/>
      <c r="AA206" s="66"/>
      <c r="AB206" s="66"/>
    </row>
    <row r="207" spans="1:28" x14ac:dyDescent="0.15">
      <c r="A207" s="31"/>
      <c r="B207" s="41"/>
      <c r="C207" s="41"/>
      <c r="D207" s="41"/>
      <c r="E207" s="56" t="s">
        <v>4</v>
      </c>
      <c r="F207" s="136"/>
      <c r="G207" s="137"/>
      <c r="H207" s="137">
        <v>2.109704641350211</v>
      </c>
      <c r="I207" s="113">
        <v>2.4420024420024422</v>
      </c>
      <c r="J207" s="113">
        <v>2.0604395604395602</v>
      </c>
      <c r="K207" s="86">
        <v>1.3771186440677965</v>
      </c>
      <c r="L207" s="86">
        <v>1.6528925619834711</v>
      </c>
      <c r="M207" s="86">
        <v>2.8169014084507045</v>
      </c>
      <c r="N207" s="46">
        <v>1.3</v>
      </c>
      <c r="O207" s="46">
        <v>1.4</v>
      </c>
      <c r="P207" s="46">
        <v>0.8</v>
      </c>
      <c r="Q207" s="88">
        <v>1.3</v>
      </c>
      <c r="R207" s="88">
        <v>1.4</v>
      </c>
      <c r="S207" s="46"/>
      <c r="T207" s="88"/>
      <c r="U207" s="88"/>
      <c r="V207" s="88"/>
      <c r="W207" s="88"/>
      <c r="X207" s="88"/>
      <c r="Y207" s="88"/>
      <c r="Z207" s="88"/>
      <c r="AA207" s="88"/>
      <c r="AB207" s="88"/>
    </row>
    <row r="208" spans="1:28" x14ac:dyDescent="0.15">
      <c r="A208" s="89" t="s">
        <v>203</v>
      </c>
      <c r="B208" s="40"/>
      <c r="C208" s="40"/>
      <c r="D208" s="40"/>
      <c r="E208" s="28">
        <v>1</v>
      </c>
      <c r="F208"/>
      <c r="G208" s="78"/>
      <c r="H208" s="78">
        <v>0.14064697609001406</v>
      </c>
      <c r="I208" s="111"/>
      <c r="J208" s="111">
        <v>0.13736263736263737</v>
      </c>
      <c r="K208" s="78">
        <v>0.1059322033898305</v>
      </c>
      <c r="L208" s="78"/>
      <c r="M208" s="78"/>
      <c r="N208" s="51"/>
      <c r="O208" s="51"/>
      <c r="P208" s="51"/>
      <c r="Q208" s="80"/>
      <c r="R208" s="80"/>
      <c r="S208" s="51"/>
      <c r="T208" s="80"/>
      <c r="U208" s="80"/>
      <c r="V208" s="80"/>
      <c r="W208" s="80"/>
      <c r="X208" s="80"/>
      <c r="Y208" s="80"/>
      <c r="Z208" s="80"/>
      <c r="AA208" s="80"/>
      <c r="AB208" s="80"/>
    </row>
    <row r="209" spans="1:28" x14ac:dyDescent="0.15">
      <c r="A209" s="94"/>
      <c r="B209" s="47"/>
      <c r="C209" s="47"/>
      <c r="D209" s="47"/>
      <c r="E209" s="48">
        <v>2</v>
      </c>
      <c r="F209"/>
      <c r="G209" s="83"/>
      <c r="H209" s="83">
        <v>0</v>
      </c>
      <c r="I209" s="112"/>
      <c r="J209" s="112">
        <v>0</v>
      </c>
      <c r="K209" s="83">
        <v>0.1059322033898305</v>
      </c>
      <c r="L209" s="83"/>
      <c r="M209" s="83"/>
      <c r="N209" s="49"/>
      <c r="O209" s="49"/>
      <c r="P209" s="49"/>
      <c r="Q209" s="66"/>
      <c r="R209" s="66"/>
      <c r="S209" s="49"/>
      <c r="T209" s="66"/>
      <c r="U209" s="66"/>
      <c r="V209" s="66"/>
      <c r="W209" s="66"/>
      <c r="X209" s="66"/>
      <c r="Y209" s="66"/>
      <c r="Z209" s="66"/>
      <c r="AA209" s="66"/>
      <c r="AB209" s="66"/>
    </row>
    <row r="210" spans="1:28" x14ac:dyDescent="0.15">
      <c r="A210" s="94"/>
      <c r="B210" s="47"/>
      <c r="C210" s="47"/>
      <c r="D210" s="47"/>
      <c r="E210" s="48">
        <v>3</v>
      </c>
      <c r="F210"/>
      <c r="G210" s="83"/>
      <c r="H210" s="83">
        <v>0.28129395218002812</v>
      </c>
      <c r="I210" s="112"/>
      <c r="J210" s="112">
        <v>0.13736263736263737</v>
      </c>
      <c r="K210" s="83">
        <v>0</v>
      </c>
      <c r="L210" s="83"/>
      <c r="M210" s="83"/>
      <c r="N210" s="49"/>
      <c r="O210" s="49"/>
      <c r="P210" s="49"/>
      <c r="Q210" s="66"/>
      <c r="R210" s="66"/>
      <c r="S210" s="49"/>
      <c r="T210" s="66"/>
      <c r="U210" s="66"/>
      <c r="V210" s="66"/>
      <c r="W210" s="66"/>
      <c r="X210" s="66"/>
      <c r="Y210" s="66"/>
      <c r="Z210" s="66"/>
      <c r="AA210" s="66"/>
      <c r="AB210" s="66"/>
    </row>
    <row r="211" spans="1:28" x14ac:dyDescent="0.15">
      <c r="A211" s="31"/>
      <c r="B211" s="41"/>
      <c r="C211" s="41"/>
      <c r="D211" s="41"/>
      <c r="E211" s="56" t="s">
        <v>4</v>
      </c>
      <c r="F211" s="136"/>
      <c r="G211" s="137"/>
      <c r="H211" s="137">
        <v>0.42194092827004215</v>
      </c>
      <c r="I211" s="113"/>
      <c r="J211" s="113">
        <v>0.27472527472527475</v>
      </c>
      <c r="K211" s="86">
        <v>0.21186440677966101</v>
      </c>
      <c r="L211" s="86">
        <v>1.5348288075560803</v>
      </c>
      <c r="M211" s="86">
        <v>0.17605633802816903</v>
      </c>
      <c r="N211" s="46">
        <v>1</v>
      </c>
      <c r="O211" s="46">
        <v>1.9</v>
      </c>
      <c r="P211" s="46">
        <v>1.4</v>
      </c>
      <c r="Q211" s="88">
        <v>2</v>
      </c>
      <c r="R211" s="88">
        <v>1.5</v>
      </c>
      <c r="S211" s="46">
        <v>1.4</v>
      </c>
      <c r="T211" s="88">
        <v>1.4</v>
      </c>
      <c r="U211" s="88">
        <v>2.6</v>
      </c>
      <c r="V211" s="88">
        <v>2.2999999999999998</v>
      </c>
      <c r="W211" s="88">
        <v>2.1</v>
      </c>
      <c r="X211" s="88">
        <v>1.8</v>
      </c>
      <c r="Y211" s="88">
        <v>2.7</v>
      </c>
      <c r="Z211" s="88">
        <v>2.6</v>
      </c>
      <c r="AA211" s="88">
        <v>3.3</v>
      </c>
      <c r="AB211" s="88">
        <v>2.5</v>
      </c>
    </row>
    <row r="212" spans="1:28" x14ac:dyDescent="0.15">
      <c r="A212" s="89" t="s">
        <v>204</v>
      </c>
      <c r="B212" s="40"/>
      <c r="C212" s="40"/>
      <c r="D212" s="40"/>
      <c r="E212" s="28">
        <v>1</v>
      </c>
      <c r="F212"/>
      <c r="G212" s="78"/>
      <c r="H212" s="78">
        <v>0.14064697609001406</v>
      </c>
      <c r="I212" s="111"/>
      <c r="J212" s="111">
        <v>0.13736263736263737</v>
      </c>
      <c r="K212" s="78">
        <v>0.1059322033898305</v>
      </c>
      <c r="L212" s="78"/>
      <c r="M212" s="78"/>
      <c r="N212" s="51"/>
      <c r="O212" s="51"/>
      <c r="P212" s="51"/>
      <c r="Q212" s="80"/>
      <c r="R212" s="80"/>
      <c r="S212" s="51"/>
      <c r="T212" s="80"/>
      <c r="U212" s="80"/>
      <c r="V212" s="80"/>
      <c r="W212" s="80"/>
      <c r="X212" s="80"/>
      <c r="Y212" s="80"/>
      <c r="Z212" s="80"/>
      <c r="AA212" s="80"/>
      <c r="AB212" s="80"/>
    </row>
    <row r="213" spans="1:28" x14ac:dyDescent="0.15">
      <c r="A213" s="94"/>
      <c r="B213" s="47"/>
      <c r="C213" s="47"/>
      <c r="D213" s="47"/>
      <c r="E213" s="48">
        <v>2</v>
      </c>
      <c r="F213"/>
      <c r="G213" s="83"/>
      <c r="H213" s="83">
        <v>0.28129395218002812</v>
      </c>
      <c r="I213" s="112"/>
      <c r="J213" s="112">
        <v>0</v>
      </c>
      <c r="K213" s="83">
        <v>0.1059322033898305</v>
      </c>
      <c r="L213" s="83"/>
      <c r="M213" s="83"/>
      <c r="N213" s="49"/>
      <c r="O213" s="49"/>
      <c r="P213" s="49"/>
      <c r="Q213" s="66"/>
      <c r="R213" s="66"/>
      <c r="S213" s="49"/>
      <c r="T213" s="66"/>
      <c r="U213" s="66"/>
      <c r="V213" s="66"/>
      <c r="W213" s="66"/>
      <c r="X213" s="66"/>
      <c r="Y213" s="66"/>
      <c r="Z213" s="66"/>
      <c r="AA213" s="66"/>
      <c r="AB213" s="66"/>
    </row>
    <row r="214" spans="1:28" x14ac:dyDescent="0.15">
      <c r="A214" s="94"/>
      <c r="B214" s="47"/>
      <c r="C214" s="47"/>
      <c r="D214" s="47"/>
      <c r="E214" s="48">
        <v>3</v>
      </c>
      <c r="F214"/>
      <c r="G214" s="83"/>
      <c r="H214" s="83">
        <v>0.56258790436005623</v>
      </c>
      <c r="I214" s="112"/>
      <c r="J214" s="112">
        <v>0.13736263736263737</v>
      </c>
      <c r="K214" s="83">
        <v>0</v>
      </c>
      <c r="L214" s="83"/>
      <c r="M214" s="83"/>
      <c r="N214" s="49"/>
      <c r="O214" s="49"/>
      <c r="P214" s="49"/>
      <c r="Q214" s="66"/>
      <c r="R214" s="66"/>
      <c r="S214" s="49"/>
      <c r="T214" s="66"/>
      <c r="U214" s="66"/>
      <c r="V214" s="66"/>
      <c r="W214" s="66"/>
      <c r="X214" s="66"/>
      <c r="Y214" s="66"/>
      <c r="Z214" s="66"/>
      <c r="AA214" s="66"/>
      <c r="AB214" s="66"/>
    </row>
    <row r="215" spans="1:28" x14ac:dyDescent="0.15">
      <c r="A215" s="31"/>
      <c r="B215" s="41"/>
      <c r="C215" s="41"/>
      <c r="D215" s="41"/>
      <c r="E215" s="56" t="s">
        <v>4</v>
      </c>
      <c r="F215" s="136"/>
      <c r="G215" s="137"/>
      <c r="H215" s="137">
        <v>0.98452883263009849</v>
      </c>
      <c r="I215" s="113"/>
      <c r="J215" s="113">
        <v>0.27472527472527475</v>
      </c>
      <c r="K215" s="86">
        <v>0.21186440677966101</v>
      </c>
      <c r="L215" s="86">
        <v>1.5348288075560803</v>
      </c>
      <c r="M215" s="86">
        <v>0.17605633802816903</v>
      </c>
      <c r="N215" s="46">
        <v>1</v>
      </c>
      <c r="O215" s="46">
        <v>1.9</v>
      </c>
      <c r="P215" s="46">
        <v>1.4</v>
      </c>
      <c r="Q215" s="88">
        <v>2</v>
      </c>
      <c r="R215" s="88">
        <v>1.5</v>
      </c>
      <c r="S215" s="46">
        <v>1.4</v>
      </c>
      <c r="T215" s="88">
        <v>1.4</v>
      </c>
      <c r="U215" s="88">
        <v>2.6</v>
      </c>
      <c r="V215" s="88">
        <v>2.2999999999999998</v>
      </c>
      <c r="W215" s="88">
        <v>2.1</v>
      </c>
      <c r="X215" s="88">
        <v>1.8</v>
      </c>
      <c r="Y215" s="88">
        <v>2.7</v>
      </c>
      <c r="Z215" s="88">
        <v>2.6</v>
      </c>
      <c r="AA215" s="88">
        <v>3.3</v>
      </c>
      <c r="AB215" s="88">
        <v>2.5</v>
      </c>
    </row>
    <row r="216" spans="1:28" x14ac:dyDescent="0.15">
      <c r="A216" s="89" t="s">
        <v>205</v>
      </c>
      <c r="B216" s="40"/>
      <c r="C216" s="40"/>
      <c r="D216" s="40"/>
      <c r="E216" s="28">
        <v>1</v>
      </c>
      <c r="F216"/>
      <c r="G216" s="78"/>
      <c r="H216" s="78">
        <v>0</v>
      </c>
      <c r="I216" s="111"/>
      <c r="J216" s="111">
        <v>0.13736263736263737</v>
      </c>
      <c r="K216" s="78">
        <v>0.1059322033898305</v>
      </c>
      <c r="L216" s="78"/>
      <c r="M216" s="78"/>
      <c r="N216" s="51"/>
      <c r="O216" s="51"/>
      <c r="P216" s="51"/>
      <c r="Q216" s="80"/>
      <c r="R216" s="80"/>
      <c r="S216" s="51"/>
      <c r="T216" s="80"/>
      <c r="U216" s="80"/>
      <c r="V216" s="80"/>
      <c r="W216" s="80"/>
      <c r="X216" s="80"/>
      <c r="Y216" s="80"/>
      <c r="Z216" s="80"/>
      <c r="AA216" s="80"/>
      <c r="AB216" s="80"/>
    </row>
    <row r="217" spans="1:28" x14ac:dyDescent="0.15">
      <c r="A217" s="94"/>
      <c r="B217" s="47"/>
      <c r="C217" s="47"/>
      <c r="D217" s="47"/>
      <c r="E217" s="48">
        <v>2</v>
      </c>
      <c r="F217"/>
      <c r="G217" s="83"/>
      <c r="H217" s="83">
        <v>0.28129395218002812</v>
      </c>
      <c r="I217" s="112"/>
      <c r="J217" s="112">
        <v>0</v>
      </c>
      <c r="K217" s="83">
        <v>0.1059322033898305</v>
      </c>
      <c r="L217" s="83"/>
      <c r="M217" s="83"/>
      <c r="N217" s="49"/>
      <c r="O217" s="49"/>
      <c r="P217" s="49"/>
      <c r="Q217" s="66"/>
      <c r="R217" s="66"/>
      <c r="S217" s="49"/>
      <c r="T217" s="66"/>
      <c r="U217" s="66"/>
      <c r="V217" s="66"/>
      <c r="W217" s="66"/>
      <c r="X217" s="66"/>
      <c r="Y217" s="66"/>
      <c r="Z217" s="66"/>
      <c r="AA217" s="66"/>
      <c r="AB217" s="66"/>
    </row>
    <row r="218" spans="1:28" x14ac:dyDescent="0.15">
      <c r="A218" s="94"/>
      <c r="B218" s="47"/>
      <c r="C218" s="47"/>
      <c r="D218" s="47"/>
      <c r="E218" s="48">
        <v>3</v>
      </c>
      <c r="F218"/>
      <c r="G218" s="83"/>
      <c r="H218" s="83">
        <v>0.70323488045007032</v>
      </c>
      <c r="I218" s="112"/>
      <c r="J218" s="112">
        <v>0.13736263736263737</v>
      </c>
      <c r="K218" s="83">
        <v>0</v>
      </c>
      <c r="L218" s="83"/>
      <c r="M218" s="83"/>
      <c r="N218" s="49"/>
      <c r="O218" s="49"/>
      <c r="P218" s="49"/>
      <c r="Q218" s="66"/>
      <c r="R218" s="66"/>
      <c r="S218" s="49"/>
      <c r="T218" s="66"/>
      <c r="U218" s="66"/>
      <c r="V218" s="66"/>
      <c r="W218" s="66"/>
      <c r="X218" s="66"/>
      <c r="Y218" s="66"/>
      <c r="Z218" s="66"/>
      <c r="AA218" s="66"/>
      <c r="AB218" s="66"/>
    </row>
    <row r="219" spans="1:28" x14ac:dyDescent="0.15">
      <c r="A219" s="31"/>
      <c r="B219" s="41"/>
      <c r="C219" s="41"/>
      <c r="D219" s="41"/>
      <c r="E219" s="56" t="s">
        <v>4</v>
      </c>
      <c r="F219" s="136"/>
      <c r="G219" s="137"/>
      <c r="H219" s="137">
        <v>0.98452883263009849</v>
      </c>
      <c r="I219" s="113"/>
      <c r="J219" s="113">
        <v>0.27472527472527475</v>
      </c>
      <c r="K219" s="86">
        <v>0.21186440677966101</v>
      </c>
      <c r="L219" s="86">
        <v>1.5348288075560803</v>
      </c>
      <c r="M219" s="86">
        <v>0.17605633802816903</v>
      </c>
      <c r="N219" s="46">
        <v>1</v>
      </c>
      <c r="O219" s="46">
        <v>1.9</v>
      </c>
      <c r="P219" s="46">
        <v>1.4</v>
      </c>
      <c r="Q219" s="88">
        <v>2</v>
      </c>
      <c r="R219" s="88">
        <v>1.5</v>
      </c>
      <c r="S219" s="46">
        <v>1.4</v>
      </c>
      <c r="T219" s="88">
        <v>1.4</v>
      </c>
      <c r="U219" s="88">
        <v>2.6</v>
      </c>
      <c r="V219" s="88">
        <v>2.2999999999999998</v>
      </c>
      <c r="W219" s="88">
        <v>2.1</v>
      </c>
      <c r="X219" s="88">
        <v>1.8</v>
      </c>
      <c r="Y219" s="88">
        <v>2.7</v>
      </c>
      <c r="Z219" s="88">
        <v>2.6</v>
      </c>
      <c r="AA219" s="88">
        <v>3.3</v>
      </c>
      <c r="AB219" s="88">
        <v>2.5</v>
      </c>
    </row>
    <row r="220" spans="1:28" x14ac:dyDescent="0.15">
      <c r="A220" s="89" t="s">
        <v>19</v>
      </c>
      <c r="B220" s="40"/>
      <c r="C220" s="40"/>
      <c r="D220" s="40"/>
      <c r="E220" s="28">
        <v>1</v>
      </c>
      <c r="F220">
        <v>1</v>
      </c>
      <c r="G220" s="78">
        <f>$F220/$F$224*100</f>
        <v>0.12180267965895249</v>
      </c>
      <c r="H220" s="78">
        <v>0</v>
      </c>
      <c r="I220" s="111">
        <v>0.1221001221001221</v>
      </c>
      <c r="J220" s="111">
        <v>0.13736263736263737</v>
      </c>
      <c r="K220" s="78">
        <v>0.1059322033898305</v>
      </c>
      <c r="L220" s="78"/>
      <c r="M220" s="78"/>
      <c r="N220" s="51"/>
      <c r="O220" s="51"/>
      <c r="P220" s="51"/>
      <c r="Q220" s="80"/>
      <c r="R220" s="80"/>
      <c r="S220" s="51"/>
      <c r="T220" s="80"/>
      <c r="U220" s="80"/>
      <c r="V220" s="80"/>
      <c r="W220" s="80"/>
      <c r="X220" s="80"/>
      <c r="Y220" s="80"/>
      <c r="Z220" s="80"/>
      <c r="AA220" s="80"/>
      <c r="AB220" s="80"/>
    </row>
    <row r="221" spans="1:28" x14ac:dyDescent="0.15">
      <c r="A221" s="94"/>
      <c r="B221" s="47"/>
      <c r="C221" s="47"/>
      <c r="D221" s="47"/>
      <c r="E221" s="48">
        <v>2</v>
      </c>
      <c r="F221">
        <v>1</v>
      </c>
      <c r="G221" s="83">
        <f>$F221/$F$224*100</f>
        <v>0.12180267965895249</v>
      </c>
      <c r="H221" s="83">
        <v>0.28129395218002812</v>
      </c>
      <c r="I221" s="112">
        <v>0.1221001221001221</v>
      </c>
      <c r="J221" s="112">
        <v>0</v>
      </c>
      <c r="K221" s="83">
        <v>0.1059322033898305</v>
      </c>
      <c r="L221" s="83"/>
      <c r="M221" s="83"/>
      <c r="N221" s="49"/>
      <c r="O221" s="49"/>
      <c r="P221" s="49"/>
      <c r="Q221" s="66"/>
      <c r="R221" s="66"/>
      <c r="S221" s="49"/>
      <c r="T221" s="66"/>
      <c r="U221" s="66"/>
      <c r="V221" s="66"/>
      <c r="W221" s="66"/>
      <c r="X221" s="66"/>
      <c r="Y221" s="66"/>
      <c r="Z221" s="66"/>
      <c r="AA221" s="66"/>
      <c r="AB221" s="66"/>
    </row>
    <row r="222" spans="1:28" x14ac:dyDescent="0.15">
      <c r="A222" s="94"/>
      <c r="B222" s="47"/>
      <c r="C222" s="47"/>
      <c r="D222" s="47"/>
      <c r="E222" s="48">
        <v>3</v>
      </c>
      <c r="F222">
        <v>0</v>
      </c>
      <c r="G222" s="83">
        <f>$F222/$F$224*100</f>
        <v>0</v>
      </c>
      <c r="H222" s="83">
        <v>0.28129395218002812</v>
      </c>
      <c r="I222" s="112">
        <v>0.1221001221001221</v>
      </c>
      <c r="J222" s="112">
        <v>0.13736263736263737</v>
      </c>
      <c r="K222" s="83">
        <v>0</v>
      </c>
      <c r="L222" s="83"/>
      <c r="M222" s="83"/>
      <c r="N222" s="49"/>
      <c r="O222" s="49"/>
      <c r="P222" s="49"/>
      <c r="Q222" s="66"/>
      <c r="R222" s="66"/>
      <c r="S222" s="49"/>
      <c r="T222" s="66"/>
      <c r="U222" s="66"/>
      <c r="V222" s="66"/>
      <c r="W222" s="66"/>
      <c r="X222" s="66"/>
      <c r="Y222" s="66"/>
      <c r="Z222" s="66"/>
      <c r="AA222" s="66"/>
      <c r="AB222" s="66"/>
    </row>
    <row r="223" spans="1:28" x14ac:dyDescent="0.15">
      <c r="A223" s="31"/>
      <c r="B223" s="41"/>
      <c r="C223" s="41"/>
      <c r="D223" s="41"/>
      <c r="E223" s="56" t="s">
        <v>4</v>
      </c>
      <c r="F223" s="136">
        <f>SUM(F220:F222)</f>
        <v>2</v>
      </c>
      <c r="G223" s="137">
        <f>$F223/$F$224*100</f>
        <v>0.24360535931790497</v>
      </c>
      <c r="H223" s="137">
        <v>0.56258790436005623</v>
      </c>
      <c r="I223" s="113">
        <v>0.36630036630036628</v>
      </c>
      <c r="J223" s="113">
        <v>0.27472527472527475</v>
      </c>
      <c r="K223" s="86">
        <v>0.21186440677966101</v>
      </c>
      <c r="L223" s="86">
        <v>1.5348288075560803</v>
      </c>
      <c r="M223" s="86">
        <v>0.17605633802816903</v>
      </c>
      <c r="N223" s="46">
        <v>1</v>
      </c>
      <c r="O223" s="46">
        <v>1.9</v>
      </c>
      <c r="P223" s="46">
        <v>1.4</v>
      </c>
      <c r="Q223" s="88">
        <v>2</v>
      </c>
      <c r="R223" s="88">
        <v>1.5</v>
      </c>
      <c r="S223" s="46">
        <v>1.4</v>
      </c>
      <c r="T223" s="88">
        <v>1.4</v>
      </c>
      <c r="U223" s="88">
        <v>2.6</v>
      </c>
      <c r="V223" s="88">
        <v>2.2999999999999998</v>
      </c>
      <c r="W223" s="88">
        <v>2.1</v>
      </c>
      <c r="X223" s="88">
        <v>1.8</v>
      </c>
      <c r="Y223" s="88">
        <v>2.7</v>
      </c>
      <c r="Z223" s="88">
        <v>2.6</v>
      </c>
      <c r="AA223" s="88">
        <v>3.3</v>
      </c>
      <c r="AB223" s="88">
        <v>2.5</v>
      </c>
    </row>
    <row r="224" spans="1:28" x14ac:dyDescent="0.15">
      <c r="A224" s="167" t="s">
        <v>4</v>
      </c>
      <c r="B224" s="168"/>
      <c r="C224" s="168"/>
      <c r="D224" s="168"/>
      <c r="E224" s="169"/>
      <c r="F224" s="144">
        <f>F131+F147+F151+F159+F163+F167+F171+F175+F179+F135+F191+F139+F143+F155+F223+F187+F195</f>
        <v>821</v>
      </c>
      <c r="G224" s="144">
        <f>G131+G147+G151+G159+G163+G167+G171+G175+G179+G135+G191+G139+G143+G155+G223+G187+G195</f>
        <v>100</v>
      </c>
      <c r="H224" s="68">
        <v>100.00000000000001</v>
      </c>
      <c r="I224" s="68">
        <v>100.00000000000003</v>
      </c>
      <c r="J224" s="37">
        <v>100.00000000000001</v>
      </c>
      <c r="K224" s="68">
        <v>100.00000000000001</v>
      </c>
      <c r="L224" s="37">
        <v>100</v>
      </c>
      <c r="M224" s="37">
        <v>100</v>
      </c>
      <c r="N224" s="37">
        <v>103.00000000000001</v>
      </c>
      <c r="O224" s="37">
        <v>105.70000000000003</v>
      </c>
      <c r="P224" s="37">
        <v>104.20000000000002</v>
      </c>
      <c r="Q224" s="37">
        <v>106.00000000000001</v>
      </c>
      <c r="R224" s="37">
        <v>104.50000000000001</v>
      </c>
      <c r="S224" s="37">
        <v>104.20000000000003</v>
      </c>
      <c r="T224" s="45">
        <v>104.2</v>
      </c>
      <c r="U224" s="45">
        <v>107.79999999999997</v>
      </c>
      <c r="V224" s="45">
        <v>106.89999999999999</v>
      </c>
      <c r="W224" s="45">
        <v>106.29999999999997</v>
      </c>
      <c r="X224" s="45">
        <v>100</v>
      </c>
      <c r="Y224" s="45">
        <v>100</v>
      </c>
      <c r="Z224" s="45">
        <v>100</v>
      </c>
      <c r="AA224" s="45">
        <v>100</v>
      </c>
      <c r="AB224" s="45">
        <v>100</v>
      </c>
    </row>
    <row r="226" spans="1:25" ht="18.75" customHeight="1" x14ac:dyDescent="0.15">
      <c r="A226" s="26" t="s">
        <v>145</v>
      </c>
    </row>
    <row r="227" spans="1:25" x14ac:dyDescent="0.15">
      <c r="A227" s="27"/>
      <c r="B227" s="28"/>
      <c r="C227" s="55" t="s">
        <v>206</v>
      </c>
      <c r="D227" s="55" t="s">
        <v>206</v>
      </c>
      <c r="E227" s="55" t="s">
        <v>198</v>
      </c>
      <c r="F227" s="55" t="s">
        <v>196</v>
      </c>
      <c r="G227" s="55" t="s">
        <v>194</v>
      </c>
      <c r="H227" s="29" t="s">
        <v>192</v>
      </c>
      <c r="I227" s="29" t="s">
        <v>190</v>
      </c>
      <c r="J227" s="29" t="s">
        <v>188</v>
      </c>
      <c r="K227" s="29" t="s">
        <v>184</v>
      </c>
      <c r="L227" s="29" t="s">
        <v>182</v>
      </c>
      <c r="M227" s="29" t="s">
        <v>180</v>
      </c>
      <c r="N227" s="29" t="s">
        <v>178</v>
      </c>
      <c r="O227" s="29" t="s">
        <v>170</v>
      </c>
      <c r="P227" s="29" t="s">
        <v>168</v>
      </c>
      <c r="Q227" s="29" t="s">
        <v>165</v>
      </c>
      <c r="R227" s="29" t="s">
        <v>139</v>
      </c>
      <c r="S227" s="29" t="s">
        <v>121</v>
      </c>
      <c r="T227" s="29" t="s">
        <v>107</v>
      </c>
      <c r="U227" s="29" t="s">
        <v>99</v>
      </c>
      <c r="V227" s="29" t="s">
        <v>5</v>
      </c>
      <c r="W227" s="29" t="s">
        <v>6</v>
      </c>
      <c r="X227" s="29" t="s">
        <v>7</v>
      </c>
      <c r="Y227" s="29" t="s">
        <v>8</v>
      </c>
    </row>
    <row r="228" spans="1:25" x14ac:dyDescent="0.15">
      <c r="A228" s="31"/>
      <c r="B228" s="32"/>
      <c r="C228" s="33" t="s">
        <v>119</v>
      </c>
      <c r="D228" s="33" t="s">
        <v>9</v>
      </c>
      <c r="E228" s="33" t="s">
        <v>9</v>
      </c>
      <c r="F228" s="33" t="s">
        <v>100</v>
      </c>
      <c r="G228" s="33" t="s">
        <v>9</v>
      </c>
      <c r="H228" s="33" t="s">
        <v>9</v>
      </c>
      <c r="I228" s="33" t="s">
        <v>100</v>
      </c>
      <c r="J228" s="33" t="s">
        <v>9</v>
      </c>
      <c r="K228" s="33" t="s">
        <v>9</v>
      </c>
      <c r="L228" s="33" t="s">
        <v>9</v>
      </c>
      <c r="M228" s="33" t="s">
        <v>9</v>
      </c>
      <c r="N228" s="33" t="s">
        <v>9</v>
      </c>
      <c r="O228" s="33" t="s">
        <v>9</v>
      </c>
      <c r="P228" s="33" t="s">
        <v>9</v>
      </c>
      <c r="Q228" s="34" t="s">
        <v>9</v>
      </c>
      <c r="R228" s="34" t="s">
        <v>9</v>
      </c>
      <c r="S228" s="34" t="s">
        <v>9</v>
      </c>
      <c r="T228" s="34" t="s">
        <v>9</v>
      </c>
      <c r="U228" s="34" t="s">
        <v>9</v>
      </c>
      <c r="V228" s="34" t="s">
        <v>9</v>
      </c>
      <c r="W228" s="34" t="s">
        <v>9</v>
      </c>
      <c r="X228" s="34" t="s">
        <v>9</v>
      </c>
      <c r="Y228" s="34" t="s">
        <v>9</v>
      </c>
    </row>
    <row r="229" spans="1:25" x14ac:dyDescent="0.15">
      <c r="A229" s="35" t="s">
        <v>21</v>
      </c>
      <c r="B229" s="36"/>
      <c r="C229">
        <v>13</v>
      </c>
      <c r="D229" s="78">
        <f>$C229/$C$235*100</f>
        <v>5</v>
      </c>
      <c r="E229" s="78">
        <v>6.1135371179039302</v>
      </c>
      <c r="F229" s="78">
        <v>4.7101449275362324</v>
      </c>
      <c r="G229" s="74">
        <v>5.1502145922746783</v>
      </c>
      <c r="H229" s="74">
        <v>7.421875</v>
      </c>
      <c r="I229" s="74">
        <v>3.9344262295081971</v>
      </c>
      <c r="J229" s="74">
        <v>5.2083333333333339</v>
      </c>
      <c r="K229" s="37">
        <v>5.3</v>
      </c>
      <c r="L229" s="37">
        <v>3.3</v>
      </c>
      <c r="M229" s="37">
        <v>4.5</v>
      </c>
      <c r="N229" s="43">
        <v>5.3</v>
      </c>
      <c r="O229" s="43">
        <v>2.5</v>
      </c>
      <c r="P229" s="37">
        <v>4.5</v>
      </c>
      <c r="Q229" s="39">
        <v>1.8</v>
      </c>
      <c r="R229" s="39">
        <v>4</v>
      </c>
      <c r="S229" s="39">
        <v>2.5</v>
      </c>
      <c r="T229" s="39">
        <v>2.4</v>
      </c>
      <c r="U229" s="39">
        <v>3.4</v>
      </c>
      <c r="V229" s="39">
        <v>2.2999999999999998</v>
      </c>
      <c r="W229" s="39">
        <v>3.6</v>
      </c>
      <c r="X229" s="39">
        <v>1.8</v>
      </c>
      <c r="Y229" s="39">
        <v>3.3</v>
      </c>
    </row>
    <row r="230" spans="1:25" x14ac:dyDescent="0.15">
      <c r="A230" s="35" t="s">
        <v>23</v>
      </c>
      <c r="B230" s="36"/>
      <c r="C230" s="13">
        <v>103</v>
      </c>
      <c r="D230" s="74">
        <f t="shared" ref="D230:D234" si="7">$C230/$C$235*100</f>
        <v>39.615384615384613</v>
      </c>
      <c r="E230" s="74">
        <v>34.497816593886469</v>
      </c>
      <c r="F230" s="74">
        <v>41.666666666666671</v>
      </c>
      <c r="G230" s="74">
        <v>36.480686695278969</v>
      </c>
      <c r="H230" s="74">
        <v>35.9375</v>
      </c>
      <c r="I230" s="74">
        <v>29.508196721311474</v>
      </c>
      <c r="J230" s="74">
        <v>3.125</v>
      </c>
      <c r="K230" s="37">
        <v>38.1</v>
      </c>
      <c r="L230" s="37">
        <v>33.1</v>
      </c>
      <c r="M230" s="37">
        <v>34.799999999999997</v>
      </c>
      <c r="N230" s="43">
        <v>34.4</v>
      </c>
      <c r="O230" s="43">
        <v>33.9</v>
      </c>
      <c r="P230" s="37">
        <v>38.700000000000003</v>
      </c>
      <c r="Q230" s="39">
        <v>37.1</v>
      </c>
      <c r="R230" s="39">
        <v>31.4</v>
      </c>
      <c r="S230" s="39">
        <v>32.299999999999997</v>
      </c>
      <c r="T230" s="39">
        <v>30.4</v>
      </c>
      <c r="U230" s="39">
        <v>28.5</v>
      </c>
      <c r="V230" s="39">
        <v>33</v>
      </c>
      <c r="W230" s="39">
        <v>27.7</v>
      </c>
      <c r="X230" s="39">
        <v>24.2</v>
      </c>
      <c r="Y230" s="39">
        <v>25.1</v>
      </c>
    </row>
    <row r="231" spans="1:25" x14ac:dyDescent="0.15">
      <c r="A231" s="35" t="s">
        <v>187</v>
      </c>
      <c r="B231" s="36"/>
      <c r="C231" s="13">
        <v>10</v>
      </c>
      <c r="D231" s="74">
        <f t="shared" si="7"/>
        <v>3.8461538461538463</v>
      </c>
      <c r="E231" s="74">
        <v>2.6200873362445414</v>
      </c>
      <c r="F231" s="74">
        <v>3.2608695652173911</v>
      </c>
      <c r="G231" s="74">
        <v>2.1459227467811157</v>
      </c>
      <c r="H231" s="74">
        <v>1.171875</v>
      </c>
      <c r="I231" s="74">
        <v>3.9344262295081971</v>
      </c>
      <c r="J231" s="74">
        <v>4.6875</v>
      </c>
      <c r="K231" s="37">
        <v>0.9</v>
      </c>
      <c r="L231" s="37">
        <v>1</v>
      </c>
      <c r="M231" s="37">
        <v>0.8</v>
      </c>
      <c r="N231" s="43">
        <v>2.1</v>
      </c>
      <c r="O231" s="43">
        <v>1.4</v>
      </c>
      <c r="P231" s="37">
        <v>1.2</v>
      </c>
      <c r="Q231" s="39">
        <v>0.3</v>
      </c>
      <c r="R231" s="39">
        <v>0.6</v>
      </c>
      <c r="S231" s="39">
        <v>0.3</v>
      </c>
      <c r="T231" s="39">
        <v>0.9</v>
      </c>
      <c r="U231" s="39">
        <v>1.3</v>
      </c>
      <c r="V231" s="39">
        <v>1.6</v>
      </c>
      <c r="W231" s="39">
        <v>0.8</v>
      </c>
      <c r="X231" s="39">
        <v>1.6</v>
      </c>
      <c r="Y231" s="39">
        <v>0</v>
      </c>
    </row>
    <row r="232" spans="1:25" x14ac:dyDescent="0.15">
      <c r="A232" s="35" t="s">
        <v>58</v>
      </c>
      <c r="B232" s="36"/>
      <c r="C232" s="13">
        <v>10</v>
      </c>
      <c r="D232" s="74">
        <f t="shared" si="7"/>
        <v>3.8461538461538463</v>
      </c>
      <c r="E232" s="74">
        <v>2.6200873362445414</v>
      </c>
      <c r="F232" s="74">
        <v>3.2608695652173911</v>
      </c>
      <c r="G232" s="74">
        <v>2.1459227467811157</v>
      </c>
      <c r="H232" s="74">
        <v>1.953125</v>
      </c>
      <c r="I232" s="74">
        <v>2.9508196721311477</v>
      </c>
      <c r="J232" s="74">
        <v>5.7291666666666661</v>
      </c>
      <c r="K232" s="37">
        <v>2.8</v>
      </c>
      <c r="L232" s="37">
        <v>5.4</v>
      </c>
      <c r="M232" s="37">
        <v>2.2000000000000002</v>
      </c>
      <c r="N232" s="43">
        <v>3.2</v>
      </c>
      <c r="O232" s="43">
        <v>4.3</v>
      </c>
      <c r="P232" s="37">
        <v>3.9</v>
      </c>
      <c r="Q232" s="39">
        <v>3.3</v>
      </c>
      <c r="R232" s="39">
        <v>1.4</v>
      </c>
      <c r="S232" s="39">
        <v>2.2000000000000002</v>
      </c>
      <c r="T232" s="39">
        <v>3</v>
      </c>
      <c r="U232" s="39">
        <v>1.7</v>
      </c>
      <c r="V232" s="39">
        <v>1.6</v>
      </c>
      <c r="W232" s="39">
        <v>1.1000000000000001</v>
      </c>
      <c r="X232" s="39">
        <v>2.1</v>
      </c>
      <c r="Y232" s="39">
        <v>0.8</v>
      </c>
    </row>
    <row r="233" spans="1:25" x14ac:dyDescent="0.15">
      <c r="A233" s="160" t="s">
        <v>59</v>
      </c>
      <c r="B233" s="162"/>
      <c r="C233" s="13">
        <v>124</v>
      </c>
      <c r="D233" s="74">
        <f t="shared" si="7"/>
        <v>47.692307692307693</v>
      </c>
      <c r="E233" s="74">
        <v>53.711790393013104</v>
      </c>
      <c r="F233" s="74">
        <v>46.739130434782609</v>
      </c>
      <c r="G233" s="74">
        <v>53.648068669527895</v>
      </c>
      <c r="H233" s="74">
        <v>53.125</v>
      </c>
      <c r="I233" s="74">
        <v>58.688524590163937</v>
      </c>
      <c r="J233" s="74">
        <v>80.729166666666657</v>
      </c>
      <c r="K233" s="37">
        <v>51.3</v>
      </c>
      <c r="L233" s="37">
        <v>56.5</v>
      </c>
      <c r="M233" s="37">
        <v>56.6</v>
      </c>
      <c r="N233" s="43">
        <v>54</v>
      </c>
      <c r="O233" s="43">
        <v>56.4</v>
      </c>
      <c r="P233" s="37">
        <v>51.4</v>
      </c>
      <c r="Q233" s="39">
        <v>56.9</v>
      </c>
      <c r="R233" s="39">
        <v>61.1</v>
      </c>
      <c r="S233" s="39">
        <v>60.9</v>
      </c>
      <c r="T233" s="39">
        <v>61.5</v>
      </c>
      <c r="U233" s="39">
        <v>62.8</v>
      </c>
      <c r="V233" s="39">
        <v>60.5</v>
      </c>
      <c r="W233" s="39">
        <v>65.400000000000006</v>
      </c>
      <c r="X233" s="39">
        <v>68</v>
      </c>
      <c r="Y233" s="39">
        <v>69.8</v>
      </c>
    </row>
    <row r="234" spans="1:25" x14ac:dyDescent="0.15">
      <c r="A234" s="35" t="s">
        <v>19</v>
      </c>
      <c r="B234" s="36"/>
      <c r="C234" s="13">
        <v>0</v>
      </c>
      <c r="D234" s="74">
        <f t="shared" si="7"/>
        <v>0</v>
      </c>
      <c r="E234" s="74">
        <v>0.43668122270742354</v>
      </c>
      <c r="F234" s="74">
        <v>0.36231884057971014</v>
      </c>
      <c r="G234" s="74">
        <v>0.42918454935622319</v>
      </c>
      <c r="H234" s="74">
        <v>0.390625</v>
      </c>
      <c r="I234" s="74">
        <v>0.98360655737704927</v>
      </c>
      <c r="J234" s="74">
        <v>0.52083333333333326</v>
      </c>
      <c r="K234" s="37">
        <v>1.6</v>
      </c>
      <c r="L234" s="37">
        <v>0.7</v>
      </c>
      <c r="M234" s="37">
        <v>1.1000000000000001</v>
      </c>
      <c r="N234" s="43">
        <v>1.1000000000000001</v>
      </c>
      <c r="O234" s="43">
        <v>1.4</v>
      </c>
      <c r="P234" s="37">
        <v>0.3</v>
      </c>
      <c r="Q234" s="39">
        <v>0.6</v>
      </c>
      <c r="R234" s="39">
        <v>1.4</v>
      </c>
      <c r="S234" s="39">
        <v>1.8</v>
      </c>
      <c r="T234" s="39">
        <v>1.8</v>
      </c>
      <c r="U234" s="39">
        <v>2.2999999999999998</v>
      </c>
      <c r="V234" s="39">
        <v>1</v>
      </c>
      <c r="W234" s="39">
        <v>1.4</v>
      </c>
      <c r="X234" s="39">
        <v>2.2999999999999998</v>
      </c>
      <c r="Y234" s="39">
        <v>1</v>
      </c>
    </row>
    <row r="235" spans="1:25" x14ac:dyDescent="0.15">
      <c r="A235" s="167" t="s">
        <v>4</v>
      </c>
      <c r="B235" s="169"/>
      <c r="C235" s="115">
        <f>SUM(C229:C234)</f>
        <v>260</v>
      </c>
      <c r="D235" s="115">
        <f>SUM(D229:D234)</f>
        <v>100</v>
      </c>
      <c r="E235" s="115">
        <v>100</v>
      </c>
      <c r="F235" s="115">
        <v>100</v>
      </c>
      <c r="G235" s="115">
        <v>100</v>
      </c>
      <c r="H235" s="74">
        <v>100</v>
      </c>
      <c r="I235" s="37">
        <v>100</v>
      </c>
      <c r="J235" s="37">
        <v>99.999999999999986</v>
      </c>
      <c r="K235" s="37">
        <v>99.999999999999986</v>
      </c>
      <c r="L235" s="37">
        <v>100</v>
      </c>
      <c r="M235" s="37">
        <v>100</v>
      </c>
      <c r="N235" s="65">
        <v>100.1</v>
      </c>
      <c r="O235" s="65">
        <v>99.9</v>
      </c>
      <c r="P235" s="37">
        <v>100</v>
      </c>
      <c r="Q235" s="65">
        <v>99.999999999999986</v>
      </c>
      <c r="R235" s="65">
        <v>99.9</v>
      </c>
      <c r="S235" s="65">
        <v>99.999999999999986</v>
      </c>
      <c r="T235" s="65">
        <v>99.999999999999986</v>
      </c>
      <c r="U235" s="65">
        <v>100</v>
      </c>
      <c r="V235" s="65">
        <v>100</v>
      </c>
      <c r="W235" s="65">
        <v>100</v>
      </c>
      <c r="X235" s="65">
        <v>100</v>
      </c>
      <c r="Y235" s="65">
        <v>100</v>
      </c>
    </row>
    <row r="237" spans="1:25" ht="18.75" customHeight="1" x14ac:dyDescent="0.15">
      <c r="A237" s="26" t="s">
        <v>146</v>
      </c>
    </row>
    <row r="238" spans="1:25" x14ac:dyDescent="0.15">
      <c r="A238" s="27"/>
      <c r="B238" s="28"/>
      <c r="C238" s="55" t="s">
        <v>206</v>
      </c>
      <c r="D238" s="55" t="s">
        <v>206</v>
      </c>
      <c r="E238" s="55" t="s">
        <v>198</v>
      </c>
      <c r="F238" s="55" t="s">
        <v>196</v>
      </c>
      <c r="G238" s="55" t="s">
        <v>194</v>
      </c>
      <c r="H238" s="29" t="s">
        <v>192</v>
      </c>
      <c r="I238" s="29" t="s">
        <v>190</v>
      </c>
      <c r="J238" s="29" t="s">
        <v>188</v>
      </c>
      <c r="K238" s="29" t="s">
        <v>184</v>
      </c>
      <c r="L238" s="29" t="s">
        <v>182</v>
      </c>
      <c r="M238" s="29" t="s">
        <v>180</v>
      </c>
      <c r="N238" s="29" t="s">
        <v>178</v>
      </c>
      <c r="O238" s="29" t="s">
        <v>170</v>
      </c>
      <c r="P238" s="29" t="s">
        <v>168</v>
      </c>
      <c r="Q238" s="29" t="s">
        <v>165</v>
      </c>
      <c r="R238" s="29" t="s">
        <v>139</v>
      </c>
      <c r="S238" s="29" t="s">
        <v>121</v>
      </c>
      <c r="T238" s="29" t="s">
        <v>107</v>
      </c>
      <c r="U238" s="29" t="s">
        <v>99</v>
      </c>
      <c r="V238" s="29" t="s">
        <v>5</v>
      </c>
      <c r="W238" s="29" t="s">
        <v>6</v>
      </c>
      <c r="X238" s="29" t="s">
        <v>7</v>
      </c>
      <c r="Y238" s="29" t="s">
        <v>8</v>
      </c>
    </row>
    <row r="239" spans="1:25" x14ac:dyDescent="0.15">
      <c r="A239" s="31"/>
      <c r="B239" s="32"/>
      <c r="C239" s="33" t="s">
        <v>119</v>
      </c>
      <c r="D239" s="33" t="s">
        <v>9</v>
      </c>
      <c r="E239" s="33" t="s">
        <v>9</v>
      </c>
      <c r="F239" s="33" t="s">
        <v>100</v>
      </c>
      <c r="G239" s="33" t="s">
        <v>9</v>
      </c>
      <c r="H239" s="33" t="s">
        <v>9</v>
      </c>
      <c r="I239" s="33" t="s">
        <v>100</v>
      </c>
      <c r="J239" s="33" t="s">
        <v>9</v>
      </c>
      <c r="K239" s="33" t="s">
        <v>9</v>
      </c>
      <c r="L239" s="33" t="s">
        <v>9</v>
      </c>
      <c r="M239" s="33" t="s">
        <v>9</v>
      </c>
      <c r="N239" s="33" t="s">
        <v>9</v>
      </c>
      <c r="O239" s="33" t="s">
        <v>9</v>
      </c>
      <c r="P239" s="33" t="s">
        <v>9</v>
      </c>
      <c r="Q239" s="34" t="s">
        <v>9</v>
      </c>
      <c r="R239" s="34" t="s">
        <v>9</v>
      </c>
      <c r="S239" s="34" t="s">
        <v>9</v>
      </c>
      <c r="T239" s="34" t="s">
        <v>9</v>
      </c>
      <c r="U239" s="34" t="s">
        <v>9</v>
      </c>
      <c r="V239" s="34" t="s">
        <v>9</v>
      </c>
      <c r="W239" s="34" t="s">
        <v>9</v>
      </c>
      <c r="X239" s="34" t="s">
        <v>9</v>
      </c>
      <c r="Y239" s="34" t="s">
        <v>9</v>
      </c>
    </row>
    <row r="240" spans="1:25" x14ac:dyDescent="0.15">
      <c r="A240" s="160" t="s">
        <v>61</v>
      </c>
      <c r="B240" s="162"/>
      <c r="C240">
        <v>78</v>
      </c>
      <c r="D240" s="78">
        <f>$C240/$C$244*100</f>
        <v>30.232558139534881</v>
      </c>
      <c r="E240" s="78">
        <v>30.263157894736842</v>
      </c>
      <c r="F240" s="78">
        <v>22.545454545454547</v>
      </c>
      <c r="G240" s="74">
        <v>21.120689655172413</v>
      </c>
      <c r="H240" s="74">
        <v>17.716535433070867</v>
      </c>
      <c r="I240" s="74">
        <v>17.905405405405407</v>
      </c>
      <c r="J240" s="74">
        <v>42.758620689655174</v>
      </c>
      <c r="K240" s="37">
        <v>19.399999999999999</v>
      </c>
      <c r="L240" s="37">
        <v>20.5</v>
      </c>
      <c r="M240" s="37">
        <v>20.9</v>
      </c>
      <c r="N240" s="43">
        <v>21.4</v>
      </c>
      <c r="O240" s="43">
        <v>20.399999999999999</v>
      </c>
      <c r="P240" s="39">
        <v>21</v>
      </c>
      <c r="Q240" s="39">
        <v>22.2</v>
      </c>
      <c r="R240" s="39">
        <v>16.899999999999999</v>
      </c>
      <c r="S240" s="39">
        <v>12.8</v>
      </c>
      <c r="T240" s="39">
        <v>16.8</v>
      </c>
      <c r="U240" s="39">
        <v>13.3</v>
      </c>
      <c r="V240" s="39">
        <v>14.4</v>
      </c>
      <c r="W240" s="39">
        <v>12.4</v>
      </c>
      <c r="X240" s="39">
        <v>12</v>
      </c>
      <c r="Y240" s="39">
        <v>9.1999999999999993</v>
      </c>
    </row>
    <row r="241" spans="1:27" x14ac:dyDescent="0.15">
      <c r="A241" s="160" t="s">
        <v>62</v>
      </c>
      <c r="B241" s="162"/>
      <c r="C241" s="13">
        <v>130</v>
      </c>
      <c r="D241" s="74">
        <f t="shared" ref="D241:D243" si="8">$C241/$C$244*100</f>
        <v>50.387596899224803</v>
      </c>
      <c r="E241" s="74">
        <v>51.315789473684212</v>
      </c>
      <c r="F241" s="74">
        <v>50.18181818181818</v>
      </c>
      <c r="G241" s="74">
        <v>56.034482758620683</v>
      </c>
      <c r="H241" s="74">
        <v>59.4488188976378</v>
      </c>
      <c r="I241" s="74">
        <v>55.405405405405403</v>
      </c>
      <c r="J241" s="74">
        <v>4.8275862068965516</v>
      </c>
      <c r="K241" s="37">
        <v>52</v>
      </c>
      <c r="L241" s="37">
        <v>50</v>
      </c>
      <c r="M241" s="37">
        <v>55.1</v>
      </c>
      <c r="N241" s="43">
        <v>56.4</v>
      </c>
      <c r="O241" s="43">
        <v>52.5</v>
      </c>
      <c r="P241" s="37">
        <v>53.7</v>
      </c>
      <c r="Q241" s="39">
        <v>52.3</v>
      </c>
      <c r="R241" s="39">
        <v>47.4</v>
      </c>
      <c r="S241" s="39">
        <v>54.7</v>
      </c>
      <c r="T241" s="39">
        <v>45.1</v>
      </c>
      <c r="U241" s="39">
        <v>46.5</v>
      </c>
      <c r="V241" s="39">
        <v>54.5</v>
      </c>
      <c r="W241" s="39">
        <v>48.8</v>
      </c>
      <c r="X241" s="39">
        <v>48.8</v>
      </c>
      <c r="Y241" s="39">
        <v>50.8</v>
      </c>
    </row>
    <row r="242" spans="1:27" x14ac:dyDescent="0.15">
      <c r="A242" s="35" t="s">
        <v>63</v>
      </c>
      <c r="B242" s="36"/>
      <c r="C242" s="13">
        <v>37</v>
      </c>
      <c r="D242" s="74">
        <f t="shared" si="8"/>
        <v>14.34108527131783</v>
      </c>
      <c r="E242" s="74">
        <v>13.157894736842104</v>
      </c>
      <c r="F242" s="74">
        <v>19.272727272727273</v>
      </c>
      <c r="G242" s="74">
        <v>11.206896551724139</v>
      </c>
      <c r="H242" s="74">
        <v>10.62992125984252</v>
      </c>
      <c r="I242" s="74">
        <v>12.837837837837837</v>
      </c>
      <c r="J242" s="74">
        <v>30.344827586206897</v>
      </c>
      <c r="K242" s="37">
        <v>16.5</v>
      </c>
      <c r="L242" s="37">
        <v>16.5</v>
      </c>
      <c r="M242" s="37">
        <v>13.1</v>
      </c>
      <c r="N242" s="43">
        <v>14.2</v>
      </c>
      <c r="O242" s="43">
        <v>15.4</v>
      </c>
      <c r="P242" s="37">
        <v>13.7</v>
      </c>
      <c r="Q242" s="39">
        <v>15.5</v>
      </c>
      <c r="R242" s="39">
        <v>16.600000000000001</v>
      </c>
      <c r="S242" s="39">
        <v>18.399999999999999</v>
      </c>
      <c r="T242" s="39">
        <v>23.4</v>
      </c>
      <c r="U242" s="39">
        <v>24.3</v>
      </c>
      <c r="V242" s="39">
        <v>17.7</v>
      </c>
      <c r="W242" s="39">
        <v>26.2</v>
      </c>
      <c r="X242" s="39">
        <v>22.5</v>
      </c>
      <c r="Y242" s="39">
        <v>22.2</v>
      </c>
    </row>
    <row r="243" spans="1:27" x14ac:dyDescent="0.15">
      <c r="A243" s="35" t="s">
        <v>88</v>
      </c>
      <c r="B243" s="36"/>
      <c r="C243" s="13">
        <v>13</v>
      </c>
      <c r="D243" s="74">
        <f t="shared" si="8"/>
        <v>5.0387596899224807</v>
      </c>
      <c r="E243" s="74">
        <v>5.2631578947368416</v>
      </c>
      <c r="F243" s="74">
        <v>8</v>
      </c>
      <c r="G243" s="74">
        <v>11.637931034482758</v>
      </c>
      <c r="H243" s="74">
        <v>12.204724409448819</v>
      </c>
      <c r="I243" s="74">
        <v>13.851351351351351</v>
      </c>
      <c r="J243" s="74">
        <v>22.068965517241381</v>
      </c>
      <c r="K243" s="37">
        <v>12.1</v>
      </c>
      <c r="L243" s="37">
        <v>13</v>
      </c>
      <c r="M243" s="37">
        <v>10.9</v>
      </c>
      <c r="N243" s="43">
        <v>8</v>
      </c>
      <c r="O243" s="43">
        <v>11.8</v>
      </c>
      <c r="P243" s="37">
        <v>11.6</v>
      </c>
      <c r="Q243" s="39">
        <v>10</v>
      </c>
      <c r="R243" s="39">
        <v>19.100000000000001</v>
      </c>
      <c r="S243" s="39">
        <v>14.1</v>
      </c>
      <c r="T243" s="39">
        <v>14.7</v>
      </c>
      <c r="U243" s="39">
        <v>15.9</v>
      </c>
      <c r="V243" s="39">
        <v>13.4</v>
      </c>
      <c r="W243" s="39">
        <v>12.7</v>
      </c>
      <c r="X243" s="39">
        <v>16.7</v>
      </c>
      <c r="Y243" s="39">
        <v>17.899999999999999</v>
      </c>
    </row>
    <row r="244" spans="1:27" x14ac:dyDescent="0.15">
      <c r="A244" s="167" t="s">
        <v>4</v>
      </c>
      <c r="B244" s="169"/>
      <c r="C244" s="133">
        <f>SUM(C240:C243)</f>
        <v>258</v>
      </c>
      <c r="D244" s="133">
        <f>SUM(D240:D243)</f>
        <v>100.00000000000001</v>
      </c>
      <c r="E244" s="133">
        <v>100</v>
      </c>
      <c r="F244" s="120">
        <v>100</v>
      </c>
      <c r="G244" s="120">
        <v>100</v>
      </c>
      <c r="H244" s="46">
        <v>100</v>
      </c>
      <c r="I244" s="46">
        <v>100</v>
      </c>
      <c r="J244" s="46">
        <v>100.00000000000001</v>
      </c>
      <c r="K244" s="46">
        <v>100</v>
      </c>
      <c r="L244" s="46">
        <v>100</v>
      </c>
      <c r="M244" s="46">
        <v>100</v>
      </c>
      <c r="N244" s="54">
        <v>100</v>
      </c>
      <c r="O244" s="54">
        <v>100.10000000000001</v>
      </c>
      <c r="P244" s="46">
        <v>100</v>
      </c>
      <c r="Q244" s="64">
        <v>100</v>
      </c>
      <c r="R244" s="64">
        <v>100</v>
      </c>
      <c r="S244" s="64">
        <v>100</v>
      </c>
      <c r="T244" s="64">
        <v>100.00000000000001</v>
      </c>
      <c r="U244" s="64">
        <v>100</v>
      </c>
      <c r="V244" s="64">
        <v>100</v>
      </c>
      <c r="W244" s="64">
        <v>100</v>
      </c>
      <c r="X244" s="64">
        <v>100</v>
      </c>
      <c r="Y244" s="64">
        <v>100</v>
      </c>
    </row>
    <row r="246" spans="1:27" ht="18.75" customHeight="1" x14ac:dyDescent="0.15">
      <c r="A246" s="26" t="s">
        <v>159</v>
      </c>
    </row>
    <row r="247" spans="1:27" x14ac:dyDescent="0.15">
      <c r="A247" s="27"/>
      <c r="B247" s="28"/>
      <c r="C247" s="55" t="s">
        <v>198</v>
      </c>
      <c r="D247" s="55" t="s">
        <v>198</v>
      </c>
      <c r="E247" s="55" t="s">
        <v>196</v>
      </c>
      <c r="F247" s="55" t="s">
        <v>194</v>
      </c>
      <c r="G247" s="29" t="s">
        <v>192</v>
      </c>
      <c r="H247" s="29" t="s">
        <v>190</v>
      </c>
      <c r="I247" s="29" t="s">
        <v>188</v>
      </c>
      <c r="J247" s="29" t="s">
        <v>184</v>
      </c>
      <c r="K247" s="29" t="s">
        <v>182</v>
      </c>
      <c r="L247" s="29" t="s">
        <v>180</v>
      </c>
      <c r="M247" s="29" t="s">
        <v>178</v>
      </c>
      <c r="N247" s="29" t="s">
        <v>170</v>
      </c>
      <c r="O247" s="29" t="s">
        <v>168</v>
      </c>
      <c r="P247" s="29" t="s">
        <v>165</v>
      </c>
      <c r="Q247" s="29" t="s">
        <v>139</v>
      </c>
      <c r="R247" s="29" t="s">
        <v>121</v>
      </c>
      <c r="S247" s="29" t="s">
        <v>107</v>
      </c>
      <c r="T247" s="29" t="s">
        <v>99</v>
      </c>
      <c r="U247" s="29" t="s">
        <v>5</v>
      </c>
      <c r="V247" s="29" t="s">
        <v>6</v>
      </c>
      <c r="W247" s="29" t="s">
        <v>7</v>
      </c>
      <c r="X247" s="29" t="s">
        <v>8</v>
      </c>
    </row>
    <row r="248" spans="1:27" x14ac:dyDescent="0.15">
      <c r="A248" s="31"/>
      <c r="B248" s="32"/>
      <c r="C248" s="33" t="s">
        <v>119</v>
      </c>
      <c r="D248" s="33" t="s">
        <v>9</v>
      </c>
      <c r="E248" s="33" t="s">
        <v>100</v>
      </c>
      <c r="F248" s="33" t="s">
        <v>9</v>
      </c>
      <c r="G248" s="33" t="s">
        <v>9</v>
      </c>
      <c r="H248" s="33" t="s">
        <v>100</v>
      </c>
      <c r="I248" s="33" t="s">
        <v>9</v>
      </c>
      <c r="J248" s="33" t="s">
        <v>9</v>
      </c>
      <c r="K248" s="33" t="s">
        <v>9</v>
      </c>
      <c r="L248" s="33" t="s">
        <v>9</v>
      </c>
      <c r="M248" s="33" t="s">
        <v>9</v>
      </c>
      <c r="N248" s="33" t="s">
        <v>9</v>
      </c>
      <c r="O248" s="33" t="s">
        <v>9</v>
      </c>
      <c r="P248" s="34" t="s">
        <v>9</v>
      </c>
      <c r="Q248" s="34" t="s">
        <v>9</v>
      </c>
      <c r="R248" s="34" t="s">
        <v>9</v>
      </c>
      <c r="S248" s="34" t="s">
        <v>9</v>
      </c>
      <c r="T248" s="34" t="s">
        <v>9</v>
      </c>
      <c r="U248" s="34" t="s">
        <v>9</v>
      </c>
      <c r="V248" s="34" t="s">
        <v>9</v>
      </c>
      <c r="W248" s="34" t="s">
        <v>9</v>
      </c>
      <c r="X248" s="34" t="s">
        <v>9</v>
      </c>
    </row>
    <row r="249" spans="1:27" x14ac:dyDescent="0.15">
      <c r="A249" s="35" t="s">
        <v>160</v>
      </c>
      <c r="B249" s="36"/>
      <c r="C249">
        <v>89</v>
      </c>
      <c r="D249" s="130">
        <f>$C249/$C$252*100</f>
        <v>39.207048458149778</v>
      </c>
      <c r="E249" s="130">
        <v>34.191176470588239</v>
      </c>
      <c r="F249" s="116">
        <v>46.982758620689658</v>
      </c>
      <c r="G249" s="74">
        <v>50.988142292490124</v>
      </c>
      <c r="H249" s="74">
        <v>56.081081081081088</v>
      </c>
      <c r="I249" s="74">
        <v>75.576036866359445</v>
      </c>
      <c r="J249" s="37">
        <v>63.1</v>
      </c>
      <c r="K249" s="37">
        <v>68.5</v>
      </c>
      <c r="L249" s="37">
        <v>67.099999999999994</v>
      </c>
      <c r="M249" s="37">
        <v>65.599999999999994</v>
      </c>
      <c r="N249" s="37">
        <v>61.5</v>
      </c>
      <c r="O249" s="37">
        <v>65.599999999999994</v>
      </c>
      <c r="P249" s="39">
        <v>72.3</v>
      </c>
      <c r="Q249" s="39">
        <v>63.3</v>
      </c>
      <c r="R249" s="39">
        <v>61.8</v>
      </c>
      <c r="S249" s="39">
        <v>57.8</v>
      </c>
      <c r="T249" s="39">
        <v>59.7</v>
      </c>
      <c r="U249" s="39">
        <v>65.3</v>
      </c>
      <c r="V249" s="39">
        <v>67</v>
      </c>
      <c r="W249" s="39">
        <v>63.6</v>
      </c>
      <c r="X249" s="39">
        <v>50.3</v>
      </c>
    </row>
    <row r="250" spans="1:27" x14ac:dyDescent="0.15">
      <c r="A250" s="35" t="s">
        <v>161</v>
      </c>
      <c r="B250" s="36"/>
      <c r="C250" s="13">
        <v>69</v>
      </c>
      <c r="D250" s="116">
        <f t="shared" ref="D250:D251" si="9">$C250/$C$252*100</f>
        <v>30.396475770925107</v>
      </c>
      <c r="E250" s="116">
        <v>38.235294117647058</v>
      </c>
      <c r="F250" s="116">
        <v>31.46551724137931</v>
      </c>
      <c r="G250" s="74">
        <v>33.992094861660078</v>
      </c>
      <c r="H250" s="74">
        <v>22.635135135135133</v>
      </c>
      <c r="I250" s="74">
        <v>3.225806451612903</v>
      </c>
      <c r="J250" s="37">
        <v>24.2</v>
      </c>
      <c r="K250" s="37">
        <v>21.6</v>
      </c>
      <c r="L250" s="37">
        <v>19.8</v>
      </c>
      <c r="M250" s="37">
        <v>19.2</v>
      </c>
      <c r="N250" s="37">
        <v>21.6</v>
      </c>
      <c r="O250" s="37">
        <v>21.2</v>
      </c>
      <c r="P250" s="39">
        <v>16.899999999999999</v>
      </c>
      <c r="Q250" s="39">
        <v>17.3</v>
      </c>
      <c r="R250" s="39">
        <v>21.1</v>
      </c>
      <c r="S250" s="39">
        <v>26.9</v>
      </c>
      <c r="T250" s="39">
        <v>24.3</v>
      </c>
      <c r="U250" s="39">
        <v>20.6</v>
      </c>
      <c r="V250" s="39">
        <v>19.7</v>
      </c>
      <c r="W250" s="39">
        <v>19.3</v>
      </c>
      <c r="X250" s="39">
        <v>29</v>
      </c>
    </row>
    <row r="251" spans="1:27" x14ac:dyDescent="0.15">
      <c r="A251" s="35" t="s">
        <v>88</v>
      </c>
      <c r="B251" s="36"/>
      <c r="C251" s="13">
        <v>69</v>
      </c>
      <c r="D251" s="116">
        <f t="shared" si="9"/>
        <v>30.396475770925107</v>
      </c>
      <c r="E251" s="116">
        <v>27.573529411764707</v>
      </c>
      <c r="F251" s="116">
        <v>21.551724137931032</v>
      </c>
      <c r="G251" s="74">
        <v>15.019762845849801</v>
      </c>
      <c r="H251" s="74">
        <v>21.283783783783782</v>
      </c>
      <c r="I251" s="74">
        <v>21.198156682027651</v>
      </c>
      <c r="J251" s="37">
        <v>12.7</v>
      </c>
      <c r="K251" s="37">
        <v>9.9</v>
      </c>
      <c r="L251" s="37">
        <v>13.1</v>
      </c>
      <c r="M251" s="37">
        <v>15.2</v>
      </c>
      <c r="N251" s="37">
        <v>16.899999999999999</v>
      </c>
      <c r="O251" s="37">
        <v>13.2</v>
      </c>
      <c r="P251" s="39">
        <v>10.8</v>
      </c>
      <c r="Q251" s="39">
        <v>19.399999999999999</v>
      </c>
      <c r="R251" s="39">
        <v>17.100000000000001</v>
      </c>
      <c r="S251" s="39">
        <v>15.3</v>
      </c>
      <c r="T251" s="39">
        <v>16</v>
      </c>
      <c r="U251" s="39">
        <v>14.1</v>
      </c>
      <c r="V251" s="39">
        <v>13.3</v>
      </c>
      <c r="W251" s="39">
        <v>17.100000000000001</v>
      </c>
      <c r="X251" s="39">
        <v>20.7</v>
      </c>
    </row>
    <row r="252" spans="1:27" x14ac:dyDescent="0.15">
      <c r="A252" s="167" t="s">
        <v>4</v>
      </c>
      <c r="B252" s="169"/>
      <c r="C252" s="131">
        <f>SUM(C249:C251)</f>
        <v>227</v>
      </c>
      <c r="D252" s="132">
        <f>SUM(D249:D251)</f>
        <v>99.999999999999986</v>
      </c>
      <c r="E252" s="140">
        <v>100.00000000000001</v>
      </c>
      <c r="F252" s="118">
        <f>SUM(F249:F251)</f>
        <v>100</v>
      </c>
      <c r="G252" s="46">
        <v>100</v>
      </c>
      <c r="H252" s="46">
        <v>100</v>
      </c>
      <c r="I252" s="46">
        <v>100</v>
      </c>
      <c r="J252" s="46">
        <f>SUM(J249:J251)</f>
        <v>100</v>
      </c>
      <c r="K252" s="46">
        <f>SUM(K249:K251)</f>
        <v>100</v>
      </c>
      <c r="L252" s="46">
        <f>SUM(L249:L251)</f>
        <v>99.999999999999986</v>
      </c>
      <c r="M252" s="46">
        <f t="shared" ref="M252:T252" si="10">SUM(M249:M251)</f>
        <v>100</v>
      </c>
      <c r="N252" s="46">
        <f t="shared" si="10"/>
        <v>100</v>
      </c>
      <c r="O252" s="46">
        <f t="shared" si="10"/>
        <v>100</v>
      </c>
      <c r="P252" s="64">
        <f t="shared" si="10"/>
        <v>99.999999999999986</v>
      </c>
      <c r="Q252" s="64">
        <f t="shared" si="10"/>
        <v>100</v>
      </c>
      <c r="R252" s="64">
        <f t="shared" si="10"/>
        <v>100</v>
      </c>
      <c r="S252" s="64">
        <f t="shared" si="10"/>
        <v>99.999999999999986</v>
      </c>
      <c r="T252" s="64">
        <f t="shared" si="10"/>
        <v>100</v>
      </c>
      <c r="U252" s="64">
        <v>100</v>
      </c>
      <c r="V252" s="64">
        <v>100</v>
      </c>
      <c r="W252" s="64">
        <v>100</v>
      </c>
      <c r="X252" s="64">
        <v>100</v>
      </c>
    </row>
    <row r="254" spans="1:27" ht="18.75" customHeight="1" x14ac:dyDescent="0.15">
      <c r="A254" s="26" t="s">
        <v>147</v>
      </c>
    </row>
    <row r="255" spans="1:27" x14ac:dyDescent="0.15">
      <c r="A255" s="27"/>
      <c r="B255" s="40"/>
      <c r="C255" s="40"/>
      <c r="D255" s="28"/>
      <c r="E255" s="55" t="s">
        <v>206</v>
      </c>
      <c r="F255" s="55" t="s">
        <v>206</v>
      </c>
      <c r="G255" s="55" t="s">
        <v>198</v>
      </c>
      <c r="H255" s="55" t="s">
        <v>196</v>
      </c>
      <c r="I255" s="55" t="s">
        <v>194</v>
      </c>
      <c r="J255" s="29" t="s">
        <v>192</v>
      </c>
      <c r="K255" s="29" t="s">
        <v>190</v>
      </c>
      <c r="L255" s="29" t="s">
        <v>188</v>
      </c>
      <c r="M255" s="29" t="s">
        <v>184</v>
      </c>
      <c r="N255" s="29" t="s">
        <v>182</v>
      </c>
      <c r="O255" s="29" t="s">
        <v>180</v>
      </c>
      <c r="P255" s="29" t="s">
        <v>178</v>
      </c>
      <c r="Q255" s="29" t="s">
        <v>170</v>
      </c>
      <c r="R255" s="29" t="s">
        <v>168</v>
      </c>
      <c r="S255" s="29" t="s">
        <v>165</v>
      </c>
      <c r="T255" s="29" t="s">
        <v>139</v>
      </c>
      <c r="U255" s="29" t="s">
        <v>121</v>
      </c>
      <c r="V255" s="29" t="s">
        <v>107</v>
      </c>
      <c r="W255" s="29" t="s">
        <v>99</v>
      </c>
      <c r="X255" s="29" t="s">
        <v>5</v>
      </c>
      <c r="Y255" s="29" t="s">
        <v>6</v>
      </c>
      <c r="Z255" s="29" t="s">
        <v>7</v>
      </c>
      <c r="AA255" s="55" t="s">
        <v>8</v>
      </c>
    </row>
    <row r="256" spans="1:27" x14ac:dyDescent="0.15">
      <c r="A256" s="164" t="s">
        <v>120</v>
      </c>
      <c r="B256" s="165"/>
      <c r="C256" s="165"/>
      <c r="D256" s="166"/>
      <c r="E256" s="33" t="s">
        <v>119</v>
      </c>
      <c r="F256" s="33" t="s">
        <v>9</v>
      </c>
      <c r="G256" s="33" t="s">
        <v>9</v>
      </c>
      <c r="H256" s="33" t="s">
        <v>100</v>
      </c>
      <c r="I256" s="33" t="s">
        <v>9</v>
      </c>
      <c r="J256" s="33" t="s">
        <v>9</v>
      </c>
      <c r="K256" s="33" t="s">
        <v>100</v>
      </c>
      <c r="L256" s="33" t="s">
        <v>9</v>
      </c>
      <c r="M256" s="33" t="s">
        <v>9</v>
      </c>
      <c r="N256" s="33" t="s">
        <v>9</v>
      </c>
      <c r="O256" s="33" t="s">
        <v>9</v>
      </c>
      <c r="P256" s="33" t="s">
        <v>9</v>
      </c>
      <c r="Q256" s="33" t="s">
        <v>9</v>
      </c>
      <c r="R256" s="33" t="s">
        <v>9</v>
      </c>
      <c r="S256" s="34" t="s">
        <v>9</v>
      </c>
      <c r="T256" s="34" t="s">
        <v>9</v>
      </c>
      <c r="U256" s="34" t="s">
        <v>9</v>
      </c>
      <c r="V256" s="34" t="s">
        <v>9</v>
      </c>
      <c r="W256" s="34" t="s">
        <v>9</v>
      </c>
      <c r="X256" s="34" t="s">
        <v>9</v>
      </c>
      <c r="Y256" s="34" t="s">
        <v>9</v>
      </c>
      <c r="Z256" s="34" t="s">
        <v>9</v>
      </c>
      <c r="AA256" s="56" t="s">
        <v>9</v>
      </c>
    </row>
    <row r="257" spans="1:27" x14ac:dyDescent="0.15">
      <c r="A257" s="35" t="s">
        <v>71</v>
      </c>
      <c r="B257" s="42"/>
      <c r="C257" s="42"/>
      <c r="D257" s="36"/>
      <c r="E257">
        <v>107</v>
      </c>
      <c r="F257" s="130">
        <f>$E257/$E$276*100</f>
        <v>41.153846153846153</v>
      </c>
      <c r="G257" s="130">
        <v>41.304347826086953</v>
      </c>
      <c r="H257" s="130">
        <v>42.909090909090907</v>
      </c>
      <c r="I257" s="116">
        <v>40.086206896551722</v>
      </c>
      <c r="J257" s="74">
        <v>37.00787401574803</v>
      </c>
      <c r="K257" s="74">
        <v>38.56655290102389</v>
      </c>
      <c r="L257" s="74">
        <v>3.225806451612903</v>
      </c>
      <c r="M257" s="37">
        <v>37.799999999999997</v>
      </c>
      <c r="N257" s="37">
        <v>37.9</v>
      </c>
      <c r="O257" s="37">
        <v>36.200000000000003</v>
      </c>
      <c r="P257" s="43">
        <v>36.1</v>
      </c>
      <c r="Q257" s="43">
        <v>45.7</v>
      </c>
      <c r="R257" s="39">
        <v>45</v>
      </c>
      <c r="S257" s="39">
        <v>43.7</v>
      </c>
      <c r="T257" s="39">
        <v>51.6</v>
      </c>
      <c r="U257" s="39">
        <v>43</v>
      </c>
      <c r="V257" s="39">
        <v>39.4</v>
      </c>
      <c r="W257" s="39">
        <v>40.1</v>
      </c>
      <c r="X257" s="39">
        <v>38.799999999999997</v>
      </c>
      <c r="Y257" s="39">
        <v>38</v>
      </c>
      <c r="Z257" s="39">
        <v>40.5</v>
      </c>
      <c r="AA257" s="57">
        <v>35.799999999999997</v>
      </c>
    </row>
    <row r="258" spans="1:27" x14ac:dyDescent="0.15">
      <c r="A258" s="160" t="s">
        <v>72</v>
      </c>
      <c r="B258" s="161"/>
      <c r="C258" s="161"/>
      <c r="D258" s="162"/>
      <c r="E258" s="13">
        <v>17</v>
      </c>
      <c r="F258" s="130">
        <f t="shared" ref="F258:F275" si="11">$E258/$E$276*100</f>
        <v>6.5384615384615392</v>
      </c>
      <c r="G258" s="130">
        <v>6.9565217391304346</v>
      </c>
      <c r="H258" s="116">
        <v>5.4545454545454541</v>
      </c>
      <c r="I258" s="116">
        <v>9.9137931034482758</v>
      </c>
      <c r="J258" s="74">
        <v>5.1181102362204722</v>
      </c>
      <c r="K258" s="74">
        <v>7.8498293515358366</v>
      </c>
      <c r="L258" s="74">
        <v>10.21505376344086</v>
      </c>
      <c r="M258" s="37">
        <v>9.1999999999999993</v>
      </c>
      <c r="N258" s="37">
        <v>6</v>
      </c>
      <c r="O258" s="37">
        <v>7.8</v>
      </c>
      <c r="P258" s="43">
        <v>10.7</v>
      </c>
      <c r="Q258" s="43">
        <v>4.3</v>
      </c>
      <c r="R258" s="39">
        <v>9.1</v>
      </c>
      <c r="S258" s="39">
        <v>9.8000000000000007</v>
      </c>
      <c r="T258" s="39">
        <v>8.1</v>
      </c>
      <c r="U258" s="39">
        <v>7.8</v>
      </c>
      <c r="V258" s="39">
        <v>9.8000000000000007</v>
      </c>
      <c r="W258" s="39">
        <v>12.4</v>
      </c>
      <c r="X258" s="39">
        <v>14.9</v>
      </c>
      <c r="Y258" s="39">
        <v>11.8</v>
      </c>
      <c r="Z258" s="39">
        <v>14.2</v>
      </c>
      <c r="AA258" s="57">
        <v>14.4</v>
      </c>
    </row>
    <row r="259" spans="1:27" x14ac:dyDescent="0.15">
      <c r="A259" s="160" t="s">
        <v>73</v>
      </c>
      <c r="B259" s="161"/>
      <c r="C259" s="161"/>
      <c r="D259" s="162"/>
      <c r="E259" s="13">
        <v>33</v>
      </c>
      <c r="F259" s="130">
        <f t="shared" si="11"/>
        <v>12.692307692307692</v>
      </c>
      <c r="G259" s="130">
        <v>17.826086956521738</v>
      </c>
      <c r="H259" s="116">
        <v>10.181818181818182</v>
      </c>
      <c r="I259" s="116">
        <v>13.36206896551724</v>
      </c>
      <c r="J259" s="74">
        <v>13.779527559055119</v>
      </c>
      <c r="K259" s="74">
        <v>15.699658703071673</v>
      </c>
      <c r="L259" s="74">
        <v>21.50537634408602</v>
      </c>
      <c r="M259" s="37">
        <v>14.3</v>
      </c>
      <c r="N259" s="37">
        <v>13.5</v>
      </c>
      <c r="O259" s="37">
        <v>13.4</v>
      </c>
      <c r="P259" s="43">
        <v>15</v>
      </c>
      <c r="Q259" s="43">
        <v>11.9</v>
      </c>
      <c r="R259" s="39">
        <v>8.1999999999999993</v>
      </c>
      <c r="S259" s="39">
        <v>11</v>
      </c>
      <c r="T259" s="39">
        <v>9.6</v>
      </c>
      <c r="U259" s="39">
        <v>10</v>
      </c>
      <c r="V259" s="39">
        <v>11</v>
      </c>
      <c r="W259" s="39">
        <v>10</v>
      </c>
      <c r="X259" s="39">
        <v>11.8</v>
      </c>
      <c r="Y259" s="39">
        <v>9.1</v>
      </c>
      <c r="Z259" s="39">
        <v>13.9</v>
      </c>
      <c r="AA259" s="57">
        <v>11.6</v>
      </c>
    </row>
    <row r="260" spans="1:27" x14ac:dyDescent="0.15">
      <c r="A260" s="160" t="s">
        <v>118</v>
      </c>
      <c r="B260" s="161"/>
      <c r="C260" s="161"/>
      <c r="D260" s="36"/>
      <c r="E260" s="13">
        <v>30</v>
      </c>
      <c r="F260" s="130">
        <f t="shared" si="11"/>
        <v>11.538461538461538</v>
      </c>
      <c r="G260" s="130">
        <v>14.782608695652174</v>
      </c>
      <c r="H260" s="116">
        <v>13.454545454545455</v>
      </c>
      <c r="I260" s="116">
        <v>15.086206896551724</v>
      </c>
      <c r="J260" s="74">
        <v>16.141732283464567</v>
      </c>
      <c r="K260" s="74">
        <v>17.064846416382252</v>
      </c>
      <c r="L260" s="74">
        <v>20.967741935483872</v>
      </c>
      <c r="M260" s="37">
        <v>14.3</v>
      </c>
      <c r="N260" s="37">
        <v>14.1</v>
      </c>
      <c r="O260" s="37">
        <v>14.5</v>
      </c>
      <c r="P260" s="43">
        <v>9.6</v>
      </c>
      <c r="Q260" s="43">
        <v>10.8</v>
      </c>
      <c r="R260" s="39">
        <v>12.8</v>
      </c>
      <c r="S260" s="39">
        <v>8</v>
      </c>
      <c r="T260" s="39">
        <v>5.5</v>
      </c>
      <c r="U260" s="39">
        <v>10.6</v>
      </c>
      <c r="V260" s="39">
        <v>10.7</v>
      </c>
      <c r="W260" s="39">
        <v>10.7</v>
      </c>
      <c r="X260" s="39">
        <v>6.6</v>
      </c>
      <c r="Y260" s="39">
        <v>12.1</v>
      </c>
      <c r="Z260" s="39">
        <v>7.1</v>
      </c>
      <c r="AA260" s="57">
        <v>5.8</v>
      </c>
    </row>
    <row r="261" spans="1:27" x14ac:dyDescent="0.15">
      <c r="A261" s="160" t="s">
        <v>117</v>
      </c>
      <c r="B261" s="161"/>
      <c r="C261" s="161"/>
      <c r="D261" s="36"/>
      <c r="E261" s="13">
        <v>14</v>
      </c>
      <c r="F261" s="130">
        <f t="shared" si="11"/>
        <v>5.384615384615385</v>
      </c>
      <c r="G261" s="130">
        <v>1.3043478260869565</v>
      </c>
      <c r="H261" s="116">
        <v>4</v>
      </c>
      <c r="I261" s="116">
        <v>3.0172413793103448</v>
      </c>
      <c r="J261" s="74">
        <v>2.7559055118110236</v>
      </c>
      <c r="K261" s="74">
        <v>3.4129692832764507</v>
      </c>
      <c r="L261" s="74">
        <v>5.376344086021505</v>
      </c>
      <c r="M261" s="37">
        <v>4.8</v>
      </c>
      <c r="N261" s="37">
        <v>1.9</v>
      </c>
      <c r="O261" s="37">
        <v>2.5</v>
      </c>
      <c r="P261" s="43">
        <v>4.5</v>
      </c>
      <c r="Q261" s="43">
        <v>2.5</v>
      </c>
      <c r="R261" s="39">
        <v>4.3</v>
      </c>
      <c r="S261" s="39">
        <v>2.8</v>
      </c>
      <c r="T261" s="39">
        <v>2.6</v>
      </c>
      <c r="U261" s="39">
        <v>1.9</v>
      </c>
      <c r="V261" s="39">
        <v>3.6</v>
      </c>
      <c r="W261" s="39">
        <v>2.7</v>
      </c>
      <c r="X261" s="39">
        <v>2.2000000000000002</v>
      </c>
      <c r="Y261" s="39">
        <v>3</v>
      </c>
      <c r="Z261" s="39">
        <v>1.6</v>
      </c>
      <c r="AA261" s="57">
        <v>3</v>
      </c>
    </row>
    <row r="262" spans="1:27" x14ac:dyDescent="0.15">
      <c r="A262" s="160" t="s">
        <v>116</v>
      </c>
      <c r="B262" s="161"/>
      <c r="C262" s="161"/>
      <c r="D262" s="36"/>
      <c r="E262" s="13">
        <v>3</v>
      </c>
      <c r="F262" s="130">
        <f t="shared" si="11"/>
        <v>1.153846153846154</v>
      </c>
      <c r="G262" s="130">
        <v>0.86956521739130432</v>
      </c>
      <c r="H262" s="116">
        <v>1.4545454545454546</v>
      </c>
      <c r="I262" s="116">
        <v>0.43103448275862066</v>
      </c>
      <c r="J262" s="74">
        <v>1.1811023622047243</v>
      </c>
      <c r="K262" s="74">
        <v>0.68259385665529015</v>
      </c>
      <c r="L262" s="74">
        <v>0</v>
      </c>
      <c r="M262" s="37">
        <v>0.3</v>
      </c>
      <c r="N262" s="37">
        <v>1.9</v>
      </c>
      <c r="O262" s="37">
        <v>0.6</v>
      </c>
      <c r="P262" s="43">
        <v>0</v>
      </c>
      <c r="Q262" s="43">
        <v>0.4</v>
      </c>
      <c r="R262" s="39">
        <v>0.6</v>
      </c>
      <c r="S262" s="39">
        <v>0.6</v>
      </c>
      <c r="T262" s="39">
        <v>0.9</v>
      </c>
      <c r="U262" s="39">
        <v>0</v>
      </c>
      <c r="V262" s="39">
        <v>0.6</v>
      </c>
      <c r="W262" s="39">
        <v>0.7</v>
      </c>
      <c r="X262" s="39">
        <v>1.8</v>
      </c>
      <c r="Y262" s="39">
        <v>0.6</v>
      </c>
      <c r="Z262" s="39">
        <v>1.3</v>
      </c>
      <c r="AA262" s="57">
        <v>1.5</v>
      </c>
    </row>
    <row r="263" spans="1:27" x14ac:dyDescent="0.15">
      <c r="A263" s="35" t="s">
        <v>115</v>
      </c>
      <c r="B263" s="42"/>
      <c r="C263" s="42"/>
      <c r="D263" s="36"/>
      <c r="E263" s="13">
        <v>1</v>
      </c>
      <c r="F263" s="130">
        <f t="shared" si="11"/>
        <v>0.38461538461538464</v>
      </c>
      <c r="G263" s="130">
        <v>0.86956521739130432</v>
      </c>
      <c r="H263" s="116">
        <v>1.0909090909090911</v>
      </c>
      <c r="I263" s="116">
        <v>0</v>
      </c>
      <c r="J263" s="74">
        <v>1.1811023622047243</v>
      </c>
      <c r="K263" s="74">
        <v>0</v>
      </c>
      <c r="L263" s="74">
        <v>1.0752688172043012</v>
      </c>
      <c r="M263" s="37">
        <v>0</v>
      </c>
      <c r="N263" s="37">
        <v>0</v>
      </c>
      <c r="O263" s="37">
        <v>0</v>
      </c>
      <c r="P263" s="43">
        <v>0</v>
      </c>
      <c r="Q263" s="43">
        <v>0.4</v>
      </c>
      <c r="R263" s="39">
        <v>0</v>
      </c>
      <c r="S263" s="39">
        <v>0.9</v>
      </c>
      <c r="T263" s="39">
        <v>0</v>
      </c>
      <c r="U263" s="39">
        <v>0.6</v>
      </c>
      <c r="V263" s="39">
        <v>0</v>
      </c>
      <c r="W263" s="39">
        <v>0.7</v>
      </c>
      <c r="X263" s="39">
        <v>0</v>
      </c>
      <c r="Y263" s="39">
        <v>0</v>
      </c>
      <c r="Z263" s="39">
        <v>0.3</v>
      </c>
      <c r="AA263" s="57">
        <v>1</v>
      </c>
    </row>
    <row r="264" spans="1:27" x14ac:dyDescent="0.15">
      <c r="A264" s="35" t="s">
        <v>114</v>
      </c>
      <c r="B264" s="42"/>
      <c r="C264" s="42"/>
      <c r="D264" s="36"/>
      <c r="E264" s="13">
        <v>0</v>
      </c>
      <c r="F264" s="130">
        <f t="shared" si="11"/>
        <v>0</v>
      </c>
      <c r="G264" s="130">
        <v>0</v>
      </c>
      <c r="H264" s="116">
        <v>0.72727272727272729</v>
      </c>
      <c r="I264" s="116">
        <v>0.86206896551724133</v>
      </c>
      <c r="J264" s="74">
        <v>1.1811023622047243</v>
      </c>
      <c r="K264" s="74">
        <v>0</v>
      </c>
      <c r="L264" s="74">
        <v>2.1505376344086025</v>
      </c>
      <c r="M264" s="37">
        <v>0</v>
      </c>
      <c r="N264" s="37">
        <v>1.3</v>
      </c>
      <c r="O264" s="37">
        <v>1.1000000000000001</v>
      </c>
      <c r="P264" s="43">
        <v>0</v>
      </c>
      <c r="Q264" s="43">
        <v>0</v>
      </c>
      <c r="R264" s="39">
        <v>0</v>
      </c>
      <c r="S264" s="39">
        <v>0.3</v>
      </c>
      <c r="T264" s="39">
        <v>0.3</v>
      </c>
      <c r="U264" s="39">
        <v>0.3</v>
      </c>
      <c r="V264" s="39">
        <v>0.6</v>
      </c>
      <c r="W264" s="39">
        <v>0.3</v>
      </c>
      <c r="X264" s="39">
        <v>0.7</v>
      </c>
      <c r="Y264" s="39">
        <v>0.8</v>
      </c>
      <c r="Z264" s="39">
        <v>0.3</v>
      </c>
      <c r="AA264" s="57">
        <v>1.3</v>
      </c>
    </row>
    <row r="265" spans="1:27" x14ac:dyDescent="0.15">
      <c r="A265" s="160" t="s">
        <v>163</v>
      </c>
      <c r="B265" s="161"/>
      <c r="C265" s="161"/>
      <c r="D265" s="36"/>
      <c r="E265" s="13">
        <v>2</v>
      </c>
      <c r="F265" s="130">
        <f t="shared" si="11"/>
        <v>0.76923076923076927</v>
      </c>
      <c r="G265" s="130">
        <v>1.3043478260869565</v>
      </c>
      <c r="H265" s="116">
        <v>2.5454545454545454</v>
      </c>
      <c r="I265" s="116">
        <v>2.1551724137931036</v>
      </c>
      <c r="J265" s="74">
        <v>1.5748031496062991</v>
      </c>
      <c r="K265" s="74">
        <v>1.3651877133105803</v>
      </c>
      <c r="L265" s="74">
        <v>1.6129032258064515</v>
      </c>
      <c r="M265" s="37">
        <v>1.6</v>
      </c>
      <c r="N265" s="37">
        <v>1.6</v>
      </c>
      <c r="O265" s="37">
        <v>2.2000000000000002</v>
      </c>
      <c r="P265" s="43">
        <v>1.6</v>
      </c>
      <c r="Q265" s="43">
        <v>3.6</v>
      </c>
      <c r="R265" s="39">
        <v>0.6</v>
      </c>
      <c r="S265" s="39">
        <v>2.4</v>
      </c>
      <c r="T265" s="39">
        <v>2.9</v>
      </c>
      <c r="U265" s="39">
        <v>2.8</v>
      </c>
      <c r="V265" s="39">
        <v>4.8</v>
      </c>
      <c r="W265" s="39">
        <v>1.7</v>
      </c>
      <c r="X265" s="39">
        <v>3.1</v>
      </c>
      <c r="Y265" s="39">
        <v>3.6</v>
      </c>
      <c r="Z265" s="39">
        <v>2.9</v>
      </c>
      <c r="AA265" s="57">
        <v>3.5</v>
      </c>
    </row>
    <row r="266" spans="1:27" x14ac:dyDescent="0.15">
      <c r="A266" s="153" t="s">
        <v>162</v>
      </c>
      <c r="B266" s="154"/>
      <c r="C266" s="154"/>
      <c r="D266" s="36"/>
      <c r="E266" s="13">
        <v>0</v>
      </c>
      <c r="F266" s="130">
        <f t="shared" si="11"/>
        <v>0</v>
      </c>
      <c r="G266" s="130">
        <v>0</v>
      </c>
      <c r="H266" s="116">
        <v>0.36363636363636365</v>
      </c>
      <c r="I266" s="116">
        <v>0</v>
      </c>
      <c r="J266" s="74">
        <v>0</v>
      </c>
      <c r="K266" s="74">
        <v>0.68259385665529015</v>
      </c>
      <c r="L266" s="74">
        <v>0</v>
      </c>
      <c r="M266" s="37">
        <v>0</v>
      </c>
      <c r="N266" s="37">
        <v>1.6</v>
      </c>
      <c r="O266" s="37">
        <v>0.6</v>
      </c>
      <c r="P266" s="43">
        <v>0.8</v>
      </c>
      <c r="Q266" s="43">
        <v>0.4</v>
      </c>
      <c r="R266" s="39">
        <v>0</v>
      </c>
      <c r="S266" s="39">
        <v>0</v>
      </c>
      <c r="T266" s="39">
        <v>0.3</v>
      </c>
      <c r="U266" s="39">
        <v>0</v>
      </c>
      <c r="V266" s="39">
        <v>0</v>
      </c>
      <c r="W266" s="39">
        <v>0</v>
      </c>
      <c r="X266" s="39">
        <v>0</v>
      </c>
      <c r="Y266" s="39">
        <v>0</v>
      </c>
      <c r="Z266" s="39">
        <v>0</v>
      </c>
      <c r="AA266" s="39">
        <v>0</v>
      </c>
    </row>
    <row r="267" spans="1:27" x14ac:dyDescent="0.15">
      <c r="A267" s="160" t="s">
        <v>111</v>
      </c>
      <c r="B267" s="161"/>
      <c r="C267" s="161"/>
      <c r="D267" s="36"/>
      <c r="E267" s="13">
        <v>1</v>
      </c>
      <c r="F267" s="130">
        <f t="shared" si="11"/>
        <v>0.38461538461538464</v>
      </c>
      <c r="G267" s="130">
        <v>0</v>
      </c>
      <c r="H267" s="116">
        <v>1.0909090909090911</v>
      </c>
      <c r="I267" s="116">
        <v>0.43103448275862066</v>
      </c>
      <c r="J267" s="74">
        <v>0.39370078740157477</v>
      </c>
      <c r="K267" s="74">
        <v>0.34129692832764508</v>
      </c>
      <c r="L267" s="74">
        <v>2.6881720430107525</v>
      </c>
      <c r="M267" s="37">
        <v>1.6</v>
      </c>
      <c r="N267" s="37">
        <v>1.9</v>
      </c>
      <c r="O267" s="37">
        <v>0.8</v>
      </c>
      <c r="P267" s="43">
        <v>0.5</v>
      </c>
      <c r="Q267" s="43">
        <v>0</v>
      </c>
      <c r="R267" s="39">
        <v>0.6</v>
      </c>
      <c r="S267" s="39">
        <v>0.6</v>
      </c>
      <c r="T267" s="39">
        <v>1.4</v>
      </c>
      <c r="U267" s="39">
        <v>0.9</v>
      </c>
      <c r="V267" s="39">
        <v>0</v>
      </c>
      <c r="W267" s="39">
        <v>0</v>
      </c>
      <c r="X267" s="39">
        <v>0</v>
      </c>
      <c r="Y267" s="39">
        <v>0</v>
      </c>
      <c r="Z267" s="39">
        <v>0</v>
      </c>
      <c r="AA267" s="39">
        <v>0</v>
      </c>
    </row>
    <row r="268" spans="1:27" x14ac:dyDescent="0.15">
      <c r="A268" s="160" t="s">
        <v>80</v>
      </c>
      <c r="B268" s="161"/>
      <c r="C268" s="161"/>
      <c r="D268" s="36"/>
      <c r="E268" s="13">
        <v>6</v>
      </c>
      <c r="F268" s="130">
        <f t="shared" si="11"/>
        <v>2.3076923076923079</v>
      </c>
      <c r="G268" s="130">
        <v>4.3478260869565215</v>
      </c>
      <c r="H268" s="116">
        <v>3.2727272727272729</v>
      </c>
      <c r="I268" s="116">
        <v>3.8793103448275863</v>
      </c>
      <c r="J268" s="74">
        <v>3.5433070866141732</v>
      </c>
      <c r="K268" s="74">
        <v>4.7781569965870307</v>
      </c>
      <c r="L268" s="74">
        <v>10.75268817204301</v>
      </c>
      <c r="M268" s="37">
        <v>5.7</v>
      </c>
      <c r="N268" s="37">
        <v>7.2</v>
      </c>
      <c r="O268" s="37">
        <v>7.5</v>
      </c>
      <c r="P268" s="43">
        <v>8</v>
      </c>
      <c r="Q268" s="43">
        <v>5.4</v>
      </c>
      <c r="R268" s="39">
        <v>4.3</v>
      </c>
      <c r="S268" s="39">
        <v>5.8</v>
      </c>
      <c r="T268" s="39">
        <v>5.2</v>
      </c>
      <c r="U268" s="39">
        <v>9.3000000000000007</v>
      </c>
      <c r="V268" s="39">
        <v>8.1</v>
      </c>
      <c r="W268" s="39">
        <v>8</v>
      </c>
      <c r="X268" s="39">
        <v>8.6999999999999993</v>
      </c>
      <c r="Y268" s="39">
        <v>6.1</v>
      </c>
      <c r="Z268" s="39">
        <v>6.8</v>
      </c>
      <c r="AA268" s="57">
        <v>8.8000000000000007</v>
      </c>
    </row>
    <row r="269" spans="1:27" x14ac:dyDescent="0.15">
      <c r="A269" s="35" t="s">
        <v>81</v>
      </c>
      <c r="B269" s="42"/>
      <c r="C269" s="42"/>
      <c r="D269" s="36"/>
      <c r="E269" s="13">
        <v>11</v>
      </c>
      <c r="F269" s="130">
        <f t="shared" si="11"/>
        <v>4.2307692307692308</v>
      </c>
      <c r="G269" s="130">
        <v>2.6086956521739131</v>
      </c>
      <c r="H269" s="116">
        <v>2.9090909090909092</v>
      </c>
      <c r="I269" s="116">
        <v>1.2931034482758621</v>
      </c>
      <c r="J269" s="74">
        <v>5.5118110236220472</v>
      </c>
      <c r="K269" s="74">
        <v>3.7542662116040959</v>
      </c>
      <c r="L269" s="74">
        <v>7.5268817204301079</v>
      </c>
      <c r="M269" s="37">
        <v>3.5</v>
      </c>
      <c r="N269" s="37">
        <v>3.1</v>
      </c>
      <c r="O269" s="37">
        <v>3.3</v>
      </c>
      <c r="P269" s="43">
        <v>1.9</v>
      </c>
      <c r="Q269" s="43">
        <v>4</v>
      </c>
      <c r="R269" s="39">
        <v>5.2</v>
      </c>
      <c r="S269" s="39">
        <v>4.5999999999999996</v>
      </c>
      <c r="T269" s="39">
        <v>4.5999999999999996</v>
      </c>
      <c r="U269" s="39">
        <v>3.1</v>
      </c>
      <c r="V269" s="39">
        <v>3.9</v>
      </c>
      <c r="W269" s="39">
        <v>5.4</v>
      </c>
      <c r="X269" s="39">
        <v>2.4</v>
      </c>
      <c r="Y269" s="39">
        <v>4.0999999999999996</v>
      </c>
      <c r="Z269" s="39">
        <v>4.2</v>
      </c>
      <c r="AA269" s="57">
        <v>3.8</v>
      </c>
    </row>
    <row r="270" spans="1:27" x14ac:dyDescent="0.15">
      <c r="A270" s="35" t="s">
        <v>82</v>
      </c>
      <c r="B270" s="42"/>
      <c r="C270" s="42"/>
      <c r="D270" s="36"/>
      <c r="E270" s="13">
        <v>10</v>
      </c>
      <c r="F270" s="130">
        <f t="shared" si="11"/>
        <v>3.8461538461538463</v>
      </c>
      <c r="G270" s="130">
        <v>0.86956521739130432</v>
      </c>
      <c r="H270" s="116">
        <v>2.5454545454545454</v>
      </c>
      <c r="I270" s="116">
        <v>2.1551724137931036</v>
      </c>
      <c r="J270" s="74">
        <v>3.1496062992125982</v>
      </c>
      <c r="K270" s="74">
        <v>2.7303754266211606</v>
      </c>
      <c r="L270" s="74">
        <v>2.1505376344086025</v>
      </c>
      <c r="M270" s="37">
        <v>1.6</v>
      </c>
      <c r="N270" s="37">
        <v>2.2000000000000002</v>
      </c>
      <c r="O270" s="37">
        <v>1.9</v>
      </c>
      <c r="P270" s="43">
        <v>4.8</v>
      </c>
      <c r="Q270" s="43">
        <v>3.2</v>
      </c>
      <c r="R270" s="39">
        <v>3.3</v>
      </c>
      <c r="S270" s="39">
        <v>2.8</v>
      </c>
      <c r="T270" s="39">
        <v>1.2</v>
      </c>
      <c r="U270" s="39">
        <v>3.1</v>
      </c>
      <c r="V270" s="39">
        <v>2.1</v>
      </c>
      <c r="W270" s="39">
        <v>1.7</v>
      </c>
      <c r="X270" s="39">
        <v>1.8</v>
      </c>
      <c r="Y270" s="39">
        <v>3.9</v>
      </c>
      <c r="Z270" s="39">
        <v>0.5</v>
      </c>
      <c r="AA270" s="57">
        <v>2</v>
      </c>
    </row>
    <row r="271" spans="1:27" x14ac:dyDescent="0.15">
      <c r="A271" s="35" t="s">
        <v>83</v>
      </c>
      <c r="B271" s="42"/>
      <c r="C271" s="42"/>
      <c r="D271" s="36"/>
      <c r="E271" s="13">
        <v>11</v>
      </c>
      <c r="F271" s="130">
        <f t="shared" si="11"/>
        <v>4.2307692307692308</v>
      </c>
      <c r="G271" s="130">
        <v>3.4782608695652173</v>
      </c>
      <c r="H271" s="116">
        <v>3.2727272727272729</v>
      </c>
      <c r="I271" s="116">
        <v>4.3103448275862073</v>
      </c>
      <c r="J271" s="74">
        <v>4.7244094488188972</v>
      </c>
      <c r="K271" s="74">
        <v>2.7303754266211606</v>
      </c>
      <c r="L271" s="74">
        <v>1.6129032258064515</v>
      </c>
      <c r="M271" s="37">
        <v>2.2000000000000002</v>
      </c>
      <c r="N271" s="37">
        <v>2.2000000000000002</v>
      </c>
      <c r="O271" s="37">
        <v>5.6</v>
      </c>
      <c r="P271" s="43">
        <v>3.5</v>
      </c>
      <c r="Q271" s="43">
        <v>4.3</v>
      </c>
      <c r="R271" s="39">
        <v>2.7</v>
      </c>
      <c r="S271" s="39">
        <v>3.7</v>
      </c>
      <c r="T271" s="39">
        <v>4.3</v>
      </c>
      <c r="U271" s="39">
        <v>5</v>
      </c>
      <c r="V271" s="39">
        <v>2.4</v>
      </c>
      <c r="W271" s="39">
        <v>3.3</v>
      </c>
      <c r="X271" s="39">
        <v>3.1</v>
      </c>
      <c r="Y271" s="39">
        <v>2.2000000000000002</v>
      </c>
      <c r="Z271" s="39">
        <v>2.9</v>
      </c>
      <c r="AA271" s="57">
        <v>3.8</v>
      </c>
    </row>
    <row r="272" spans="1:27" x14ac:dyDescent="0.15">
      <c r="A272" s="160" t="s">
        <v>110</v>
      </c>
      <c r="B272" s="161"/>
      <c r="C272" s="161"/>
      <c r="D272" s="36"/>
      <c r="E272" s="13">
        <v>10</v>
      </c>
      <c r="F272" s="130">
        <f t="shared" si="11"/>
        <v>3.8461538461538463</v>
      </c>
      <c r="G272" s="130">
        <v>2.6086956521739131</v>
      </c>
      <c r="H272" s="116">
        <v>2.9090909090909092</v>
      </c>
      <c r="I272" s="116">
        <v>2.5862068965517242</v>
      </c>
      <c r="J272" s="74">
        <v>1.1811023622047243</v>
      </c>
      <c r="K272" s="74">
        <v>0</v>
      </c>
      <c r="L272" s="74">
        <v>5.376344086021505</v>
      </c>
      <c r="M272" s="37">
        <v>1.6</v>
      </c>
      <c r="N272" s="37">
        <v>1.6</v>
      </c>
      <c r="O272" s="37">
        <v>1.4</v>
      </c>
      <c r="P272" s="43">
        <v>2.7</v>
      </c>
      <c r="Q272" s="43">
        <v>3.2</v>
      </c>
      <c r="R272" s="39">
        <v>2.7</v>
      </c>
      <c r="S272" s="39">
        <v>2.4</v>
      </c>
      <c r="T272" s="39">
        <v>1.2</v>
      </c>
      <c r="U272" s="39">
        <v>0.9</v>
      </c>
      <c r="V272" s="39">
        <v>1.8</v>
      </c>
      <c r="W272" s="39">
        <v>1</v>
      </c>
      <c r="X272" s="39">
        <v>2.2000000000000002</v>
      </c>
      <c r="Y272" s="39">
        <v>2.8</v>
      </c>
      <c r="Z272" s="39">
        <v>1.3</v>
      </c>
      <c r="AA272" s="57">
        <v>1.5</v>
      </c>
    </row>
    <row r="273" spans="1:27" x14ac:dyDescent="0.15">
      <c r="A273" s="160" t="s">
        <v>85</v>
      </c>
      <c r="B273" s="161"/>
      <c r="C273" s="161"/>
      <c r="D273" s="36"/>
      <c r="E273" s="13">
        <v>2</v>
      </c>
      <c r="F273" s="116">
        <f t="shared" si="11"/>
        <v>0.76923076923076927</v>
      </c>
      <c r="G273" s="116">
        <v>0</v>
      </c>
      <c r="H273" s="116">
        <v>0.72727272727272729</v>
      </c>
      <c r="I273" s="116">
        <v>0.43103448275862066</v>
      </c>
      <c r="J273" s="74">
        <v>0</v>
      </c>
      <c r="K273" s="74">
        <v>0.34129692832764508</v>
      </c>
      <c r="L273" s="74">
        <v>1.6129032258064515</v>
      </c>
      <c r="M273" s="37">
        <v>1</v>
      </c>
      <c r="N273" s="37">
        <v>0.6</v>
      </c>
      <c r="O273" s="37">
        <v>0</v>
      </c>
      <c r="P273" s="43">
        <v>0.3</v>
      </c>
      <c r="Q273" s="43">
        <v>0</v>
      </c>
      <c r="R273" s="39">
        <v>0.3</v>
      </c>
      <c r="S273" s="39">
        <v>0.6</v>
      </c>
      <c r="T273" s="39">
        <v>0</v>
      </c>
      <c r="U273" s="39">
        <v>0.6</v>
      </c>
      <c r="V273" s="39">
        <v>0.3</v>
      </c>
      <c r="W273" s="39">
        <v>0</v>
      </c>
      <c r="X273" s="39">
        <v>0</v>
      </c>
      <c r="Y273" s="39">
        <v>0.6</v>
      </c>
      <c r="Z273" s="39">
        <v>0.3</v>
      </c>
      <c r="AA273" s="57">
        <v>0.3</v>
      </c>
    </row>
    <row r="274" spans="1:27" x14ac:dyDescent="0.15">
      <c r="A274" s="160" t="s">
        <v>86</v>
      </c>
      <c r="B274" s="161"/>
      <c r="C274" s="161"/>
      <c r="D274" s="162"/>
      <c r="E274" s="13">
        <v>0</v>
      </c>
      <c r="F274" s="130">
        <f t="shared" si="11"/>
        <v>0</v>
      </c>
      <c r="G274" s="130">
        <v>0.43478260869565216</v>
      </c>
      <c r="H274" s="116">
        <v>0</v>
      </c>
      <c r="I274" s="116">
        <v>0</v>
      </c>
      <c r="J274" s="74">
        <v>0.39370078740157477</v>
      </c>
      <c r="K274" s="74">
        <v>0</v>
      </c>
      <c r="L274" s="74">
        <v>0.53763440860215062</v>
      </c>
      <c r="M274" s="37">
        <v>0</v>
      </c>
      <c r="N274" s="37">
        <v>0</v>
      </c>
      <c r="O274" s="37">
        <v>0.3</v>
      </c>
      <c r="P274" s="43">
        <v>0</v>
      </c>
      <c r="Q274" s="43">
        <v>0</v>
      </c>
      <c r="R274" s="39">
        <v>0</v>
      </c>
      <c r="S274" s="39">
        <v>0</v>
      </c>
      <c r="T274" s="39">
        <v>0</v>
      </c>
      <c r="U274" s="39">
        <v>0</v>
      </c>
      <c r="V274" s="39">
        <v>0</v>
      </c>
      <c r="W274" s="39">
        <v>0</v>
      </c>
      <c r="X274" s="39">
        <v>0</v>
      </c>
      <c r="Y274" s="39">
        <v>0.3</v>
      </c>
      <c r="Z274" s="39">
        <v>0.3</v>
      </c>
      <c r="AA274" s="57">
        <v>0</v>
      </c>
    </row>
    <row r="275" spans="1:27" x14ac:dyDescent="0.15">
      <c r="A275" s="35" t="s">
        <v>19</v>
      </c>
      <c r="B275" s="42"/>
      <c r="C275" s="42"/>
      <c r="D275" s="36"/>
      <c r="E275" s="13">
        <v>2</v>
      </c>
      <c r="F275" s="116">
        <f t="shared" si="11"/>
        <v>0.76923076923076927</v>
      </c>
      <c r="G275" s="116">
        <v>0.43478260869565216</v>
      </c>
      <c r="H275" s="116">
        <v>1.0909090909090911</v>
      </c>
      <c r="I275" s="116">
        <v>0</v>
      </c>
      <c r="J275" s="74">
        <v>1.1811023622047243</v>
      </c>
      <c r="K275" s="74">
        <v>0</v>
      </c>
      <c r="L275" s="74">
        <v>1.6129032258064515</v>
      </c>
      <c r="M275" s="37">
        <v>0.6</v>
      </c>
      <c r="N275" s="37">
        <v>1.6</v>
      </c>
      <c r="O275" s="37">
        <v>0.3</v>
      </c>
      <c r="P275" s="43">
        <v>0</v>
      </c>
      <c r="Q275" s="43">
        <v>0</v>
      </c>
      <c r="R275" s="39">
        <v>0.3</v>
      </c>
      <c r="S275" s="39">
        <v>0</v>
      </c>
      <c r="T275" s="39">
        <v>0.3</v>
      </c>
      <c r="U275" s="39">
        <v>0</v>
      </c>
      <c r="V275" s="39">
        <v>0.9</v>
      </c>
      <c r="W275" s="39">
        <v>1.3</v>
      </c>
      <c r="X275" s="39">
        <v>2.4</v>
      </c>
      <c r="Y275" s="39">
        <v>1.1000000000000001</v>
      </c>
      <c r="Z275" s="39">
        <v>1.6</v>
      </c>
      <c r="AA275" s="57">
        <v>2</v>
      </c>
    </row>
    <row r="276" spans="1:27" x14ac:dyDescent="0.15">
      <c r="A276" s="167" t="s">
        <v>4</v>
      </c>
      <c r="B276" s="168"/>
      <c r="C276" s="168"/>
      <c r="D276" s="169"/>
      <c r="E276" s="118">
        <f>SUM(E257:E275)</f>
        <v>260</v>
      </c>
      <c r="F276" s="118">
        <f>SUM(F257:F275)</f>
        <v>100</v>
      </c>
      <c r="G276" s="118">
        <v>99.999999999999957</v>
      </c>
      <c r="H276" s="118">
        <v>100</v>
      </c>
      <c r="I276" s="118">
        <v>100.00000000000001</v>
      </c>
      <c r="J276" s="58">
        <v>100</v>
      </c>
      <c r="K276" s="58">
        <v>100.00000000000001</v>
      </c>
      <c r="L276" s="58">
        <v>99.999999999999986</v>
      </c>
      <c r="M276" s="58">
        <v>100.09999999999997</v>
      </c>
      <c r="N276" s="58">
        <v>100.19999999999999</v>
      </c>
      <c r="O276" s="58">
        <v>99.999999999999986</v>
      </c>
      <c r="P276" s="58">
        <v>99.999999999999986</v>
      </c>
      <c r="Q276" s="58">
        <v>100.10000000000002</v>
      </c>
      <c r="R276" s="58">
        <v>99.999999999999972</v>
      </c>
      <c r="S276" s="58">
        <v>99.999999999999986</v>
      </c>
      <c r="T276" s="54">
        <v>100</v>
      </c>
      <c r="U276" s="54">
        <v>99.899999999999977</v>
      </c>
      <c r="V276" s="54">
        <v>99.999999999999986</v>
      </c>
      <c r="W276" s="54">
        <v>100.00000000000001</v>
      </c>
      <c r="X276" s="54">
        <v>100</v>
      </c>
      <c r="Y276" s="54">
        <v>100</v>
      </c>
      <c r="Z276" s="54">
        <v>100</v>
      </c>
      <c r="AA276" s="67">
        <v>100</v>
      </c>
    </row>
    <row r="278" spans="1:27" x14ac:dyDescent="0.15">
      <c r="A278" s="163" t="s">
        <v>109</v>
      </c>
      <c r="B278" s="163"/>
      <c r="C278" s="163"/>
      <c r="D278" s="163"/>
      <c r="E278" s="163"/>
      <c r="F278" s="163"/>
      <c r="G278" s="163"/>
      <c r="H278" s="163"/>
      <c r="I278" s="163"/>
      <c r="J278" s="163"/>
      <c r="K278" s="163"/>
      <c r="L278" s="163"/>
    </row>
    <row r="279" spans="1:27" x14ac:dyDescent="0.15">
      <c r="A279" s="26" t="s">
        <v>186</v>
      </c>
    </row>
    <row r="280" spans="1:27" x14ac:dyDescent="0.15">
      <c r="A280" s="26" t="s">
        <v>193</v>
      </c>
    </row>
  </sheetData>
  <mergeCells count="54">
    <mergeCell ref="A20:B20"/>
    <mergeCell ref="A1:M1"/>
    <mergeCell ref="A10:B10"/>
    <mergeCell ref="A15:B15"/>
    <mergeCell ref="A16:B16"/>
    <mergeCell ref="A17:B17"/>
    <mergeCell ref="A119:C119"/>
    <mergeCell ref="A25:B25"/>
    <mergeCell ref="A41:B41"/>
    <mergeCell ref="A57:D57"/>
    <mergeCell ref="A61:D61"/>
    <mergeCell ref="A101:E101"/>
    <mergeCell ref="A106:B106"/>
    <mergeCell ref="A107:B107"/>
    <mergeCell ref="A108:B108"/>
    <mergeCell ref="A111:B111"/>
    <mergeCell ref="A112:B112"/>
    <mergeCell ref="A118:C118"/>
    <mergeCell ref="A176:C176"/>
    <mergeCell ref="A120:C120"/>
    <mergeCell ref="A121:C121"/>
    <mergeCell ref="A123:C123"/>
    <mergeCell ref="A128:D128"/>
    <mergeCell ref="A132:D132"/>
    <mergeCell ref="A136:D136"/>
    <mergeCell ref="A140:D140"/>
    <mergeCell ref="A144:D144"/>
    <mergeCell ref="A148:C148"/>
    <mergeCell ref="A152:D152"/>
    <mergeCell ref="A168:D168"/>
    <mergeCell ref="A258:D258"/>
    <mergeCell ref="A180:D180"/>
    <mergeCell ref="A184:D184"/>
    <mergeCell ref="A192:D192"/>
    <mergeCell ref="A224:E224"/>
    <mergeCell ref="A233:B233"/>
    <mergeCell ref="A235:B235"/>
    <mergeCell ref="A240:B240"/>
    <mergeCell ref="A241:B241"/>
    <mergeCell ref="A244:B244"/>
    <mergeCell ref="A252:B252"/>
    <mergeCell ref="A256:D256"/>
    <mergeCell ref="A278:L278"/>
    <mergeCell ref="A259:D259"/>
    <mergeCell ref="A260:C260"/>
    <mergeCell ref="A261:C261"/>
    <mergeCell ref="A262:C262"/>
    <mergeCell ref="A265:C265"/>
    <mergeCell ref="A267:C267"/>
    <mergeCell ref="A268:C268"/>
    <mergeCell ref="A272:C272"/>
    <mergeCell ref="A273:C273"/>
    <mergeCell ref="A274:D274"/>
    <mergeCell ref="A276:D276"/>
  </mergeCells>
  <phoneticPr fontId="2"/>
  <pageMargins left="0.7" right="0.7" top="0.75" bottom="0.75" header="0.3" footer="0.3"/>
  <pageSetup paperSize="8" scale="70" fitToHeight="0" orientation="portrait" r:id="rId1"/>
  <rowBreaks count="2" manualBreakCount="2">
    <brk id="124" max="16383" man="1"/>
    <brk id="2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9"/>
  <sheetViews>
    <sheetView zoomScaleNormal="100" workbookViewId="0"/>
  </sheetViews>
  <sheetFormatPr defaultRowHeight="13.5" x14ac:dyDescent="0.15"/>
  <cols>
    <col min="2" max="14" width="6.625" customWidth="1"/>
  </cols>
  <sheetData>
    <row r="1" spans="1:10" x14ac:dyDescent="0.15">
      <c r="A1" t="s">
        <v>98</v>
      </c>
    </row>
    <row r="3" spans="1:10" ht="18.75" customHeight="1" x14ac:dyDescent="0.15">
      <c r="A3" t="s">
        <v>1</v>
      </c>
    </row>
    <row r="4" spans="1:10" x14ac:dyDescent="0.15">
      <c r="A4" s="1"/>
      <c r="B4" s="3"/>
      <c r="C4" s="15" t="s">
        <v>2</v>
      </c>
      <c r="D4" s="15" t="s">
        <v>3</v>
      </c>
      <c r="E4" s="15" t="s">
        <v>4</v>
      </c>
      <c r="F4" s="15" t="s">
        <v>99</v>
      </c>
      <c r="G4" s="15" t="s">
        <v>5</v>
      </c>
      <c r="H4" s="15" t="s">
        <v>6</v>
      </c>
      <c r="I4" s="15" t="s">
        <v>7</v>
      </c>
      <c r="J4" s="15" t="s">
        <v>8</v>
      </c>
    </row>
    <row r="5" spans="1:10" x14ac:dyDescent="0.15">
      <c r="A5" s="6"/>
      <c r="B5" s="8"/>
      <c r="C5" s="16"/>
      <c r="D5" s="16"/>
      <c r="E5" s="16"/>
      <c r="F5" s="16" t="s">
        <v>91</v>
      </c>
      <c r="G5" s="16" t="s">
        <v>91</v>
      </c>
      <c r="H5" s="16" t="s">
        <v>9</v>
      </c>
      <c r="I5" s="16" t="s">
        <v>9</v>
      </c>
      <c r="J5" s="16" t="s">
        <v>9</v>
      </c>
    </row>
    <row r="6" spans="1:10" x14ac:dyDescent="0.15">
      <c r="A6" s="19" t="s">
        <v>10</v>
      </c>
      <c r="B6" s="12"/>
      <c r="C6" s="13">
        <v>17</v>
      </c>
      <c r="D6" s="13">
        <v>71</v>
      </c>
      <c r="E6" s="13">
        <f>SUM(C6:D6)</f>
        <v>88</v>
      </c>
      <c r="F6" s="13">
        <v>29</v>
      </c>
      <c r="G6" s="13">
        <v>27.2</v>
      </c>
      <c r="H6" s="13">
        <v>22.3</v>
      </c>
      <c r="I6" s="13">
        <v>22.9</v>
      </c>
      <c r="J6" s="13">
        <v>18.100000000000001</v>
      </c>
    </row>
    <row r="7" spans="1:10" x14ac:dyDescent="0.15">
      <c r="A7" s="19" t="s">
        <v>11</v>
      </c>
      <c r="B7" s="12"/>
      <c r="C7" s="13">
        <v>17</v>
      </c>
      <c r="D7" s="13">
        <v>56</v>
      </c>
      <c r="E7" s="13">
        <f>SUM(C7:D7)</f>
        <v>73</v>
      </c>
      <c r="F7" s="13">
        <v>24</v>
      </c>
      <c r="G7" s="13">
        <v>21.3</v>
      </c>
      <c r="H7" s="13">
        <v>22.3</v>
      </c>
      <c r="I7" s="13">
        <v>25.2</v>
      </c>
      <c r="J7" s="13">
        <v>27.5</v>
      </c>
    </row>
    <row r="8" spans="1:10" x14ac:dyDescent="0.15">
      <c r="A8" s="19" t="s">
        <v>12</v>
      </c>
      <c r="B8" s="12"/>
      <c r="C8" s="13">
        <v>18</v>
      </c>
      <c r="D8" s="13">
        <v>62</v>
      </c>
      <c r="E8" s="13">
        <f>SUM(C8:D8)</f>
        <v>80</v>
      </c>
      <c r="F8" s="13">
        <v>26.3</v>
      </c>
      <c r="G8" s="13">
        <v>27.6</v>
      </c>
      <c r="H8" s="13">
        <v>28.1</v>
      </c>
      <c r="I8" s="13">
        <v>30.6</v>
      </c>
      <c r="J8" s="13">
        <v>33.200000000000003</v>
      </c>
    </row>
    <row r="9" spans="1:10" x14ac:dyDescent="0.15">
      <c r="A9" s="19" t="s">
        <v>13</v>
      </c>
      <c r="B9" s="12"/>
      <c r="C9" s="13">
        <v>17</v>
      </c>
      <c r="D9" s="13">
        <v>46</v>
      </c>
      <c r="E9" s="13">
        <f>SUM(C9:D9)</f>
        <v>63</v>
      </c>
      <c r="F9" s="13">
        <v>20.7</v>
      </c>
      <c r="G9" s="13">
        <v>23.9</v>
      </c>
      <c r="H9" s="13">
        <v>27.3</v>
      </c>
      <c r="I9" s="13">
        <v>21.3</v>
      </c>
      <c r="J9" s="13">
        <v>21.2</v>
      </c>
    </row>
    <row r="10" spans="1:10" x14ac:dyDescent="0.15">
      <c r="A10" s="19" t="s">
        <v>4</v>
      </c>
      <c r="B10" s="12"/>
      <c r="C10" s="13">
        <f>SUM(C6:C9)</f>
        <v>69</v>
      </c>
      <c r="D10" s="13">
        <f>SUM(D6:D9)</f>
        <v>235</v>
      </c>
      <c r="E10" s="13">
        <v>304</v>
      </c>
      <c r="F10" s="13">
        <v>100</v>
      </c>
      <c r="G10" s="13">
        <v>100</v>
      </c>
      <c r="H10" s="13">
        <v>100</v>
      </c>
      <c r="I10" s="13">
        <v>100</v>
      </c>
      <c r="J10" s="13">
        <v>100</v>
      </c>
    </row>
    <row r="12" spans="1:10" ht="18.75" customHeight="1" x14ac:dyDescent="0.15">
      <c r="A12" t="s">
        <v>14</v>
      </c>
    </row>
    <row r="13" spans="1:10" x14ac:dyDescent="0.15">
      <c r="A13" s="1"/>
      <c r="B13" s="3"/>
      <c r="C13" s="15" t="s">
        <v>2</v>
      </c>
      <c r="D13" s="15" t="s">
        <v>3</v>
      </c>
      <c r="E13" s="15" t="s">
        <v>4</v>
      </c>
      <c r="F13" s="15" t="s">
        <v>99</v>
      </c>
      <c r="G13" s="15" t="s">
        <v>5</v>
      </c>
      <c r="H13" s="15" t="s">
        <v>6</v>
      </c>
      <c r="I13" s="15" t="s">
        <v>7</v>
      </c>
      <c r="J13" s="15" t="s">
        <v>8</v>
      </c>
    </row>
    <row r="14" spans="1:10" x14ac:dyDescent="0.15">
      <c r="A14" s="6"/>
      <c r="B14" s="8"/>
      <c r="C14" s="16"/>
      <c r="D14" s="16"/>
      <c r="E14" s="16"/>
      <c r="F14" s="16" t="s">
        <v>91</v>
      </c>
      <c r="G14" s="16" t="s">
        <v>91</v>
      </c>
      <c r="H14" s="16" t="s">
        <v>91</v>
      </c>
      <c r="I14" s="16" t="s">
        <v>91</v>
      </c>
      <c r="J14" s="16" t="s">
        <v>91</v>
      </c>
    </row>
    <row r="15" spans="1:10" x14ac:dyDescent="0.15">
      <c r="A15" s="19" t="s">
        <v>15</v>
      </c>
      <c r="B15" s="12"/>
      <c r="C15" s="13">
        <v>24</v>
      </c>
      <c r="D15" s="13">
        <v>87</v>
      </c>
      <c r="E15" s="13">
        <f>SUM(C15:D15)</f>
        <v>111</v>
      </c>
      <c r="F15" s="13">
        <v>36.700000000000003</v>
      </c>
      <c r="G15" s="13">
        <v>33.9</v>
      </c>
      <c r="H15" s="13">
        <v>35.799999999999997</v>
      </c>
      <c r="I15" s="13">
        <v>35.200000000000003</v>
      </c>
      <c r="J15" s="13">
        <v>35.700000000000003</v>
      </c>
    </row>
    <row r="16" spans="1:10" x14ac:dyDescent="0.15">
      <c r="A16" s="19" t="s">
        <v>16</v>
      </c>
      <c r="B16" s="12"/>
      <c r="C16" s="13">
        <v>31</v>
      </c>
      <c r="D16" s="13">
        <v>82</v>
      </c>
      <c r="E16" s="13">
        <f>SUM(C16:D16)</f>
        <v>113</v>
      </c>
      <c r="F16" s="13">
        <v>37.4</v>
      </c>
      <c r="G16" s="13">
        <v>35.9</v>
      </c>
      <c r="H16" s="13">
        <v>33.1</v>
      </c>
      <c r="I16" s="13">
        <v>32.5</v>
      </c>
      <c r="J16" s="13">
        <v>28.9</v>
      </c>
    </row>
    <row r="17" spans="1:13" x14ac:dyDescent="0.15">
      <c r="A17" s="19" t="s">
        <v>17</v>
      </c>
      <c r="B17" s="12"/>
      <c r="C17" s="13">
        <v>11</v>
      </c>
      <c r="D17" s="13">
        <v>46</v>
      </c>
      <c r="E17" s="13">
        <f>SUM(C17:D17)</f>
        <v>57</v>
      </c>
      <c r="F17" s="13">
        <v>18.899999999999999</v>
      </c>
      <c r="G17" s="13">
        <v>20.100000000000001</v>
      </c>
      <c r="H17" s="13">
        <v>23.1</v>
      </c>
      <c r="I17" s="13">
        <v>20.9</v>
      </c>
      <c r="J17" s="13">
        <v>23.3</v>
      </c>
    </row>
    <row r="18" spans="1:13" x14ac:dyDescent="0.15">
      <c r="A18" s="19" t="s">
        <v>18</v>
      </c>
      <c r="B18" s="12"/>
      <c r="C18" s="13">
        <v>3</v>
      </c>
      <c r="D18" s="13">
        <v>16</v>
      </c>
      <c r="E18" s="13">
        <f>SUM(C18:D18)</f>
        <v>19</v>
      </c>
      <c r="F18" s="13">
        <v>6.3</v>
      </c>
      <c r="G18" s="13">
        <v>8.4</v>
      </c>
      <c r="H18" s="13">
        <v>7.7</v>
      </c>
      <c r="I18" s="13">
        <v>10.9</v>
      </c>
      <c r="J18" s="13">
        <v>11.6</v>
      </c>
    </row>
    <row r="19" spans="1:13" x14ac:dyDescent="0.15">
      <c r="A19" s="19" t="s">
        <v>19</v>
      </c>
      <c r="B19" s="12"/>
      <c r="C19" s="13">
        <v>0</v>
      </c>
      <c r="D19" s="13">
        <v>2</v>
      </c>
      <c r="E19" s="13">
        <v>2</v>
      </c>
      <c r="F19" s="13">
        <v>0.7</v>
      </c>
      <c r="G19" s="13">
        <v>1.7</v>
      </c>
      <c r="H19" s="13">
        <v>0.3</v>
      </c>
      <c r="I19" s="13">
        <v>0.5</v>
      </c>
      <c r="J19" s="13">
        <v>0.5</v>
      </c>
    </row>
    <row r="20" spans="1:13" x14ac:dyDescent="0.15">
      <c r="A20" s="19" t="s">
        <v>4</v>
      </c>
      <c r="B20" s="12"/>
      <c r="C20" s="13">
        <f>SUM(C15:C19)</f>
        <v>69</v>
      </c>
      <c r="D20" s="13">
        <f>SUM(D15:D19)</f>
        <v>233</v>
      </c>
      <c r="E20" s="13">
        <v>302</v>
      </c>
      <c r="F20" s="13">
        <v>100</v>
      </c>
      <c r="G20" s="13">
        <v>100</v>
      </c>
      <c r="H20" s="13">
        <v>100</v>
      </c>
      <c r="I20" s="13">
        <v>100</v>
      </c>
      <c r="J20" s="13">
        <v>100</v>
      </c>
    </row>
    <row r="22" spans="1:13" ht="18.75" customHeight="1" x14ac:dyDescent="0.15">
      <c r="A22" t="s">
        <v>20</v>
      </c>
    </row>
    <row r="23" spans="1:13" x14ac:dyDescent="0.15">
      <c r="A23" s="1"/>
      <c r="B23" s="2"/>
      <c r="C23" s="2"/>
      <c r="D23" s="2"/>
      <c r="E23" s="3"/>
      <c r="F23" s="15" t="s">
        <v>2</v>
      </c>
      <c r="G23" s="15" t="s">
        <v>3</v>
      </c>
      <c r="H23" s="15" t="s">
        <v>4</v>
      </c>
      <c r="I23" s="15" t="s">
        <v>99</v>
      </c>
      <c r="J23" s="15" t="s">
        <v>104</v>
      </c>
      <c r="K23" s="15" t="s">
        <v>103</v>
      </c>
      <c r="L23" s="15" t="s">
        <v>102</v>
      </c>
      <c r="M23" s="15" t="s">
        <v>101</v>
      </c>
    </row>
    <row r="24" spans="1:13" x14ac:dyDescent="0.15">
      <c r="A24" s="6"/>
      <c r="B24" s="7"/>
      <c r="C24" s="7"/>
      <c r="D24" s="7"/>
      <c r="E24" s="8"/>
      <c r="F24" s="16"/>
      <c r="G24" s="16"/>
      <c r="H24" s="16"/>
      <c r="I24" s="16" t="s">
        <v>91</v>
      </c>
      <c r="J24" s="16" t="s">
        <v>100</v>
      </c>
      <c r="K24" s="16" t="s">
        <v>100</v>
      </c>
      <c r="L24" s="16" t="s">
        <v>100</v>
      </c>
      <c r="M24" s="16" t="s">
        <v>100</v>
      </c>
    </row>
    <row r="25" spans="1:13" x14ac:dyDescent="0.15">
      <c r="A25" s="19" t="s">
        <v>21</v>
      </c>
      <c r="B25" s="14"/>
      <c r="C25" s="14"/>
      <c r="D25" s="14"/>
      <c r="E25" s="12"/>
      <c r="F25" s="13">
        <v>10</v>
      </c>
      <c r="G25" s="13">
        <v>16</v>
      </c>
      <c r="H25" s="13">
        <v>26</v>
      </c>
      <c r="I25" s="13">
        <v>8.8000000000000007</v>
      </c>
      <c r="J25" s="13">
        <v>7.5</v>
      </c>
      <c r="K25" s="13">
        <v>4</v>
      </c>
      <c r="L25" s="13">
        <v>7.8</v>
      </c>
      <c r="M25" s="13">
        <v>9.4</v>
      </c>
    </row>
    <row r="26" spans="1:13" x14ac:dyDescent="0.15">
      <c r="A26" s="19" t="s">
        <v>22</v>
      </c>
      <c r="B26" s="14"/>
      <c r="C26" s="14"/>
      <c r="D26" s="14"/>
      <c r="E26" s="12"/>
      <c r="F26" s="13">
        <v>0</v>
      </c>
      <c r="G26" s="13">
        <v>5</v>
      </c>
      <c r="H26" s="13">
        <v>5</v>
      </c>
      <c r="I26" s="13">
        <v>1.7</v>
      </c>
      <c r="J26" s="13">
        <v>2.8</v>
      </c>
      <c r="K26" s="13">
        <v>3.7</v>
      </c>
      <c r="L26" s="13">
        <v>4.3</v>
      </c>
      <c r="M26" s="13">
        <v>3.3</v>
      </c>
    </row>
    <row r="27" spans="1:13" x14ac:dyDescent="0.15">
      <c r="A27" s="19" t="s">
        <v>23</v>
      </c>
      <c r="B27" s="14"/>
      <c r="C27" s="14"/>
      <c r="D27" s="14"/>
      <c r="E27" s="12"/>
      <c r="F27" s="13">
        <v>21</v>
      </c>
      <c r="G27" s="13">
        <v>85</v>
      </c>
      <c r="H27" s="13">
        <f>SUM(F27:G27)</f>
        <v>106</v>
      </c>
      <c r="I27" s="13">
        <v>35.700000000000003</v>
      </c>
      <c r="J27" s="13">
        <v>40.299999999999997</v>
      </c>
      <c r="K27" s="13">
        <v>35.6</v>
      </c>
      <c r="L27" s="13">
        <v>37.6</v>
      </c>
      <c r="M27" s="13">
        <v>33.4</v>
      </c>
    </row>
    <row r="28" spans="1:13" x14ac:dyDescent="0.15">
      <c r="A28" s="19" t="s">
        <v>24</v>
      </c>
      <c r="B28" s="14"/>
      <c r="C28" s="14"/>
      <c r="D28" s="14"/>
      <c r="E28" s="12"/>
      <c r="F28" s="13">
        <v>8</v>
      </c>
      <c r="G28" s="13">
        <v>24</v>
      </c>
      <c r="H28" s="13">
        <v>32</v>
      </c>
      <c r="I28" s="13">
        <v>10.8</v>
      </c>
      <c r="J28" s="13">
        <v>7.9</v>
      </c>
      <c r="K28" s="13">
        <v>6.4</v>
      </c>
      <c r="L28" s="13">
        <v>6.1</v>
      </c>
      <c r="M28" s="13">
        <v>7.6</v>
      </c>
    </row>
    <row r="29" spans="1:13" x14ac:dyDescent="0.15">
      <c r="A29" s="19" t="s">
        <v>25</v>
      </c>
      <c r="B29" s="14"/>
      <c r="C29" s="14"/>
      <c r="D29" s="14"/>
      <c r="E29" s="12"/>
      <c r="F29" s="13">
        <v>11</v>
      </c>
      <c r="G29" s="13">
        <v>33</v>
      </c>
      <c r="H29" s="13">
        <v>44</v>
      </c>
      <c r="I29" s="13">
        <v>14.8</v>
      </c>
      <c r="J29" s="13">
        <v>13.8</v>
      </c>
      <c r="K29" s="13">
        <v>15.4</v>
      </c>
      <c r="L29" s="13">
        <v>14.4</v>
      </c>
      <c r="M29" s="13">
        <v>13.1</v>
      </c>
    </row>
    <row r="30" spans="1:13" x14ac:dyDescent="0.15">
      <c r="A30" s="19" t="s">
        <v>26</v>
      </c>
      <c r="B30" s="14"/>
      <c r="C30" s="14"/>
      <c r="D30" s="14"/>
      <c r="E30" s="12"/>
      <c r="F30" s="13">
        <v>4</v>
      </c>
      <c r="G30" s="13">
        <v>14</v>
      </c>
      <c r="H30" s="13">
        <v>18</v>
      </c>
      <c r="I30" s="13">
        <v>6</v>
      </c>
      <c r="J30" s="13">
        <v>5</v>
      </c>
      <c r="K30" s="13">
        <v>7.4</v>
      </c>
      <c r="L30" s="13">
        <v>2.5</v>
      </c>
      <c r="M30" s="13">
        <v>4.3</v>
      </c>
    </row>
    <row r="31" spans="1:13" x14ac:dyDescent="0.15">
      <c r="A31" s="19" t="s">
        <v>27</v>
      </c>
      <c r="B31" s="14"/>
      <c r="C31" s="14"/>
      <c r="D31" s="14"/>
      <c r="E31" s="12"/>
      <c r="F31" s="13">
        <v>0</v>
      </c>
      <c r="G31" s="13">
        <v>1</v>
      </c>
      <c r="H31" s="13">
        <v>1</v>
      </c>
      <c r="I31" s="13">
        <v>0.3</v>
      </c>
      <c r="J31" s="13">
        <v>0</v>
      </c>
      <c r="K31" s="13">
        <v>0.5</v>
      </c>
      <c r="L31" s="13">
        <v>1</v>
      </c>
      <c r="M31" s="13">
        <v>0.2</v>
      </c>
    </row>
    <row r="32" spans="1:13" x14ac:dyDescent="0.15">
      <c r="A32" s="19" t="s">
        <v>28</v>
      </c>
      <c r="B32" s="14"/>
      <c r="C32" s="14"/>
      <c r="D32" s="14"/>
      <c r="E32" s="12"/>
      <c r="F32" s="13">
        <v>0</v>
      </c>
      <c r="G32" s="13">
        <v>11</v>
      </c>
      <c r="H32" s="13">
        <v>11</v>
      </c>
      <c r="I32" s="13">
        <v>3.7</v>
      </c>
      <c r="J32" s="13">
        <v>1.6</v>
      </c>
      <c r="K32" s="13">
        <v>2.1</v>
      </c>
      <c r="L32" s="13">
        <v>2.8</v>
      </c>
      <c r="M32" s="13">
        <v>2.7</v>
      </c>
    </row>
    <row r="33" spans="1:13" x14ac:dyDescent="0.15">
      <c r="A33" s="19" t="s">
        <v>29</v>
      </c>
      <c r="B33" s="14"/>
      <c r="C33" s="14"/>
      <c r="D33" s="14"/>
      <c r="E33" s="12"/>
      <c r="F33" s="13">
        <v>0</v>
      </c>
      <c r="G33" s="13">
        <v>3</v>
      </c>
      <c r="H33" s="13">
        <v>3</v>
      </c>
      <c r="I33" s="13">
        <v>1</v>
      </c>
      <c r="J33" s="13">
        <v>3.8</v>
      </c>
      <c r="K33" s="13">
        <v>2.7</v>
      </c>
      <c r="L33" s="13">
        <v>3</v>
      </c>
      <c r="M33" s="13">
        <v>4.0999999999999996</v>
      </c>
    </row>
    <row r="34" spans="1:13" x14ac:dyDescent="0.15">
      <c r="A34" s="19" t="s">
        <v>30</v>
      </c>
      <c r="B34" s="14"/>
      <c r="C34" s="14"/>
      <c r="D34" s="14"/>
      <c r="E34" s="12"/>
      <c r="F34" s="13">
        <v>1</v>
      </c>
      <c r="G34" s="13">
        <v>7</v>
      </c>
      <c r="H34" s="13">
        <v>8</v>
      </c>
      <c r="I34" s="13">
        <v>2.7</v>
      </c>
      <c r="J34" s="13">
        <v>1.6</v>
      </c>
      <c r="K34" s="13">
        <v>0.8</v>
      </c>
      <c r="L34" s="13">
        <v>2.8</v>
      </c>
      <c r="M34" s="13">
        <v>2.2999999999999998</v>
      </c>
    </row>
    <row r="35" spans="1:13" x14ac:dyDescent="0.15">
      <c r="A35" s="19" t="s">
        <v>92</v>
      </c>
      <c r="B35" s="14"/>
      <c r="C35" s="14"/>
      <c r="D35" s="14"/>
      <c r="E35" s="12"/>
      <c r="F35" s="13">
        <v>8</v>
      </c>
      <c r="G35" s="13">
        <v>24</v>
      </c>
      <c r="H35" s="13">
        <v>32</v>
      </c>
      <c r="I35" s="13">
        <v>10.8</v>
      </c>
      <c r="J35" s="13">
        <v>11.9</v>
      </c>
      <c r="K35" s="13">
        <v>17.600000000000001</v>
      </c>
      <c r="L35" s="13">
        <v>14.4</v>
      </c>
      <c r="M35" s="13">
        <v>18.399999999999999</v>
      </c>
    </row>
    <row r="36" spans="1:13" x14ac:dyDescent="0.15">
      <c r="A36" s="19" t="s">
        <v>19</v>
      </c>
      <c r="B36" s="14"/>
      <c r="C36" s="14"/>
      <c r="D36" s="14"/>
      <c r="E36" s="12"/>
      <c r="F36" s="13">
        <v>2</v>
      </c>
      <c r="G36" s="13">
        <v>9</v>
      </c>
      <c r="H36" s="13">
        <v>11</v>
      </c>
      <c r="I36" s="13">
        <v>3.7</v>
      </c>
      <c r="J36" s="13">
        <v>3.8</v>
      </c>
      <c r="K36" s="13">
        <v>3.7</v>
      </c>
      <c r="L36" s="13">
        <v>3</v>
      </c>
      <c r="M36" s="13">
        <v>1.2</v>
      </c>
    </row>
    <row r="37" spans="1:13" x14ac:dyDescent="0.15">
      <c r="A37" s="19" t="s">
        <v>31</v>
      </c>
      <c r="B37" s="14"/>
      <c r="C37" s="14"/>
      <c r="D37" s="14"/>
      <c r="E37" s="12"/>
      <c r="F37" s="13"/>
      <c r="G37" s="13"/>
      <c r="H37" s="13"/>
      <c r="I37" s="13"/>
      <c r="J37" s="13"/>
      <c r="K37" s="13"/>
      <c r="L37" s="13">
        <v>0.3</v>
      </c>
      <c r="M37" s="13">
        <v>0</v>
      </c>
    </row>
    <row r="38" spans="1:13" x14ac:dyDescent="0.15">
      <c r="A38" s="19" t="s">
        <v>4</v>
      </c>
      <c r="B38" s="14"/>
      <c r="C38" s="14"/>
      <c r="D38" s="14"/>
      <c r="E38" s="12"/>
      <c r="F38" s="13">
        <v>65</v>
      </c>
      <c r="G38" s="13">
        <v>232</v>
      </c>
      <c r="H38" s="13">
        <v>297</v>
      </c>
      <c r="I38" s="13">
        <v>100</v>
      </c>
      <c r="J38" s="13">
        <v>100</v>
      </c>
      <c r="K38" s="13">
        <v>100</v>
      </c>
      <c r="L38" s="13">
        <v>100</v>
      </c>
      <c r="M38" s="13">
        <v>100</v>
      </c>
    </row>
    <row r="40" spans="1:13" ht="18.75" customHeight="1" x14ac:dyDescent="0.15">
      <c r="A40" t="s">
        <v>32</v>
      </c>
    </row>
    <row r="41" spans="1:13" x14ac:dyDescent="0.15">
      <c r="A41" s="1"/>
      <c r="B41" s="3"/>
      <c r="C41" s="15" t="s">
        <v>2</v>
      </c>
      <c r="D41" s="15" t="s">
        <v>3</v>
      </c>
      <c r="E41" s="15" t="s">
        <v>4</v>
      </c>
      <c r="F41" s="15" t="s">
        <v>99</v>
      </c>
      <c r="G41" s="15" t="s">
        <v>5</v>
      </c>
      <c r="H41" s="15" t="s">
        <v>6</v>
      </c>
      <c r="I41" s="15" t="s">
        <v>7</v>
      </c>
      <c r="J41" s="15" t="s">
        <v>8</v>
      </c>
    </row>
    <row r="42" spans="1:13" x14ac:dyDescent="0.15">
      <c r="A42" s="6"/>
      <c r="B42" s="8"/>
      <c r="C42" s="16"/>
      <c r="D42" s="16"/>
      <c r="E42" s="16"/>
      <c r="F42" s="16" t="s">
        <v>91</v>
      </c>
      <c r="G42" s="16" t="s">
        <v>91</v>
      </c>
      <c r="H42" s="16" t="s">
        <v>91</v>
      </c>
      <c r="I42" s="16" t="s">
        <v>91</v>
      </c>
      <c r="J42" s="16" t="s">
        <v>91</v>
      </c>
    </row>
    <row r="43" spans="1:13" x14ac:dyDescent="0.15">
      <c r="A43" s="19" t="s">
        <v>33</v>
      </c>
      <c r="B43" s="12"/>
      <c r="C43" s="13">
        <v>44</v>
      </c>
      <c r="D43" s="13">
        <v>120</v>
      </c>
      <c r="E43" s="13">
        <f>SUM(C43:D43)</f>
        <v>164</v>
      </c>
      <c r="F43" s="13">
        <v>54.8</v>
      </c>
      <c r="G43" s="13">
        <v>58.6</v>
      </c>
      <c r="H43" s="13">
        <v>51.8</v>
      </c>
      <c r="I43" s="13">
        <v>55.5</v>
      </c>
      <c r="J43" s="13">
        <v>43.4</v>
      </c>
    </row>
    <row r="44" spans="1:13" x14ac:dyDescent="0.15">
      <c r="A44" s="19" t="s">
        <v>34</v>
      </c>
      <c r="B44" s="12"/>
      <c r="C44" s="13">
        <v>25</v>
      </c>
      <c r="D44" s="13">
        <v>110</v>
      </c>
      <c r="E44" s="13">
        <f>SUM(C44:D44)</f>
        <v>135</v>
      </c>
      <c r="F44" s="13">
        <v>45.2</v>
      </c>
      <c r="G44" s="13">
        <v>41.4</v>
      </c>
      <c r="H44" s="13">
        <v>48.2</v>
      </c>
      <c r="I44" s="13">
        <v>44.5</v>
      </c>
      <c r="J44" s="13">
        <v>56.6</v>
      </c>
    </row>
    <row r="45" spans="1:13" x14ac:dyDescent="0.15">
      <c r="A45" s="19" t="s">
        <v>4</v>
      </c>
      <c r="B45" s="12"/>
      <c r="C45" s="13">
        <f>SUM(C43:C44)</f>
        <v>69</v>
      </c>
      <c r="D45" s="13">
        <f>SUM(D43:D44)</f>
        <v>230</v>
      </c>
      <c r="E45" s="13">
        <v>299</v>
      </c>
      <c r="F45" s="13">
        <v>100</v>
      </c>
      <c r="G45" s="13">
        <v>100</v>
      </c>
      <c r="H45" s="13">
        <v>100</v>
      </c>
      <c r="I45" s="13">
        <v>100</v>
      </c>
      <c r="J45" s="13">
        <v>100</v>
      </c>
    </row>
    <row r="47" spans="1:13" ht="18.75" customHeight="1" x14ac:dyDescent="0.15">
      <c r="A47" t="s">
        <v>35</v>
      </c>
    </row>
    <row r="48" spans="1:13" x14ac:dyDescent="0.15">
      <c r="A48" s="1"/>
      <c r="B48" s="2"/>
      <c r="C48" s="3"/>
      <c r="D48" s="15" t="s">
        <v>2</v>
      </c>
      <c r="E48" s="15" t="s">
        <v>3</v>
      </c>
      <c r="F48" s="15" t="s">
        <v>4</v>
      </c>
      <c r="G48" s="15" t="s">
        <v>99</v>
      </c>
      <c r="H48" s="15" t="s">
        <v>5</v>
      </c>
      <c r="I48" s="15" t="s">
        <v>6</v>
      </c>
      <c r="J48" s="15" t="s">
        <v>7</v>
      </c>
      <c r="K48" s="15" t="s">
        <v>8</v>
      </c>
    </row>
    <row r="49" spans="1:11" x14ac:dyDescent="0.15">
      <c r="A49" s="6"/>
      <c r="B49" s="7"/>
      <c r="C49" s="8"/>
      <c r="D49" s="16"/>
      <c r="E49" s="16"/>
      <c r="F49" s="16"/>
      <c r="G49" s="16" t="s">
        <v>91</v>
      </c>
      <c r="H49" s="16" t="s">
        <v>91</v>
      </c>
      <c r="I49" s="16" t="s">
        <v>91</v>
      </c>
      <c r="J49" s="16" t="s">
        <v>91</v>
      </c>
      <c r="K49" s="16" t="s">
        <v>91</v>
      </c>
    </row>
    <row r="50" spans="1:11" x14ac:dyDescent="0.15">
      <c r="A50" s="19" t="s">
        <v>36</v>
      </c>
      <c r="B50" s="14"/>
      <c r="C50" s="12"/>
      <c r="D50" s="13">
        <v>10</v>
      </c>
      <c r="E50" s="13">
        <v>36</v>
      </c>
      <c r="F50" s="13">
        <v>46</v>
      </c>
      <c r="G50" s="13">
        <v>15.4</v>
      </c>
      <c r="H50" s="13">
        <v>19</v>
      </c>
      <c r="I50" s="13">
        <v>14.6</v>
      </c>
      <c r="J50" s="13">
        <v>20.5</v>
      </c>
      <c r="K50" s="13">
        <v>19</v>
      </c>
    </row>
    <row r="51" spans="1:11" x14ac:dyDescent="0.15">
      <c r="A51" s="19" t="s">
        <v>37</v>
      </c>
      <c r="B51" s="14"/>
      <c r="C51" s="12"/>
      <c r="D51" s="13">
        <v>27</v>
      </c>
      <c r="E51" s="13">
        <v>58</v>
      </c>
      <c r="F51" s="13">
        <f>SUM(D51:E51)</f>
        <v>85</v>
      </c>
      <c r="G51" s="13">
        <v>28.5</v>
      </c>
      <c r="H51" s="13">
        <v>28.3</v>
      </c>
      <c r="I51" s="13">
        <v>33.1</v>
      </c>
      <c r="J51" s="13">
        <v>29.9</v>
      </c>
      <c r="K51" s="13">
        <v>33.4</v>
      </c>
    </row>
    <row r="52" spans="1:11" x14ac:dyDescent="0.15">
      <c r="A52" s="19" t="s">
        <v>38</v>
      </c>
      <c r="B52" s="14"/>
      <c r="C52" s="12"/>
      <c r="D52" s="13">
        <v>13</v>
      </c>
      <c r="E52" s="13">
        <v>46</v>
      </c>
      <c r="F52" s="13">
        <f>SUM(D52:E52)</f>
        <v>59</v>
      </c>
      <c r="G52" s="13">
        <v>19.8</v>
      </c>
      <c r="H52" s="13">
        <v>23.7</v>
      </c>
      <c r="I52" s="13">
        <v>22.3</v>
      </c>
      <c r="J52" s="13">
        <v>20.7</v>
      </c>
      <c r="K52" s="13">
        <v>26.1</v>
      </c>
    </row>
    <row r="53" spans="1:11" x14ac:dyDescent="0.15">
      <c r="A53" s="19" t="s">
        <v>39</v>
      </c>
      <c r="B53" s="14"/>
      <c r="C53" s="12"/>
      <c r="D53" s="13">
        <v>18</v>
      </c>
      <c r="E53" s="13">
        <v>79</v>
      </c>
      <c r="F53" s="13">
        <f>SUM(D53:E53)</f>
        <v>97</v>
      </c>
      <c r="G53" s="13">
        <v>32.6</v>
      </c>
      <c r="H53" s="13">
        <v>25.3</v>
      </c>
      <c r="I53" s="13">
        <v>28.7</v>
      </c>
      <c r="J53" s="13">
        <v>26.2</v>
      </c>
      <c r="K53" s="13">
        <v>19.2</v>
      </c>
    </row>
    <row r="54" spans="1:11" x14ac:dyDescent="0.15">
      <c r="A54" s="19" t="s">
        <v>19</v>
      </c>
      <c r="B54" s="14"/>
      <c r="C54" s="12"/>
      <c r="D54" s="13">
        <v>1</v>
      </c>
      <c r="E54" s="13">
        <v>10</v>
      </c>
      <c r="F54" s="13">
        <f>SUM(D54:E54)</f>
        <v>11</v>
      </c>
      <c r="G54" s="13">
        <v>3.7</v>
      </c>
      <c r="H54" s="13">
        <v>3.7</v>
      </c>
      <c r="I54" s="13">
        <v>1.4</v>
      </c>
      <c r="J54" s="13">
        <v>2.6</v>
      </c>
      <c r="K54" s="13">
        <v>2.2999999999999998</v>
      </c>
    </row>
    <row r="55" spans="1:11" x14ac:dyDescent="0.15">
      <c r="A55" s="19" t="s">
        <v>4</v>
      </c>
      <c r="B55" s="14"/>
      <c r="C55" s="12"/>
      <c r="D55" s="13">
        <f>SUM(D50:D54)</f>
        <v>69</v>
      </c>
      <c r="E55" s="13">
        <f>SUM(E50:E54)</f>
        <v>229</v>
      </c>
      <c r="F55" s="13">
        <v>298</v>
      </c>
      <c r="G55" s="13">
        <f>SUM(G50:G54)</f>
        <v>100.00000000000001</v>
      </c>
      <c r="H55" s="13">
        <v>100</v>
      </c>
      <c r="I55" s="13">
        <v>100</v>
      </c>
      <c r="J55" s="13">
        <v>100</v>
      </c>
      <c r="K55" s="13">
        <v>100</v>
      </c>
    </row>
    <row r="57" spans="1:11" ht="18.75" customHeight="1" x14ac:dyDescent="0.15">
      <c r="A57" t="s">
        <v>40</v>
      </c>
    </row>
    <row r="58" spans="1:11" x14ac:dyDescent="0.15">
      <c r="A58" s="1"/>
      <c r="B58" s="2"/>
      <c r="C58" s="3"/>
      <c r="D58" s="15" t="s">
        <v>2</v>
      </c>
      <c r="E58" s="15" t="s">
        <v>3</v>
      </c>
      <c r="F58" s="15" t="s">
        <v>4</v>
      </c>
      <c r="G58" s="15" t="s">
        <v>99</v>
      </c>
      <c r="H58" s="15" t="s">
        <v>5</v>
      </c>
      <c r="I58" s="15" t="s">
        <v>6</v>
      </c>
      <c r="J58" s="15" t="s">
        <v>7</v>
      </c>
      <c r="K58" s="15" t="s">
        <v>8</v>
      </c>
    </row>
    <row r="59" spans="1:11" x14ac:dyDescent="0.15">
      <c r="A59" s="6"/>
      <c r="B59" s="7"/>
      <c r="C59" s="8"/>
      <c r="D59" s="16"/>
      <c r="E59" s="16"/>
      <c r="F59" s="16"/>
      <c r="G59" s="16" t="s">
        <v>91</v>
      </c>
      <c r="H59" s="16" t="s">
        <v>91</v>
      </c>
      <c r="I59" s="16" t="s">
        <v>91</v>
      </c>
      <c r="J59" s="16" t="s">
        <v>91</v>
      </c>
      <c r="K59" s="16" t="s">
        <v>91</v>
      </c>
    </row>
    <row r="60" spans="1:11" x14ac:dyDescent="0.15">
      <c r="A60" s="19" t="s">
        <v>41</v>
      </c>
      <c r="B60" s="14"/>
      <c r="C60" s="12"/>
      <c r="D60" s="13">
        <v>22</v>
      </c>
      <c r="E60" s="13">
        <v>76</v>
      </c>
      <c r="F60" s="13">
        <f>SUM(D60:E60)</f>
        <v>98</v>
      </c>
      <c r="G60" s="13">
        <v>33</v>
      </c>
      <c r="H60" s="13">
        <v>39.299999999999997</v>
      </c>
      <c r="I60" s="13">
        <v>34.4</v>
      </c>
      <c r="J60" s="13">
        <v>27.1</v>
      </c>
      <c r="K60" s="13">
        <v>28</v>
      </c>
    </row>
    <row r="61" spans="1:11" x14ac:dyDescent="0.15">
      <c r="A61" s="19" t="s">
        <v>43</v>
      </c>
      <c r="B61" s="14"/>
      <c r="C61" s="12"/>
      <c r="D61" s="13">
        <v>27</v>
      </c>
      <c r="E61" s="13">
        <v>63</v>
      </c>
      <c r="F61" s="13">
        <f>SUM(D61:E61)</f>
        <v>90</v>
      </c>
      <c r="G61" s="13">
        <v>30.3</v>
      </c>
      <c r="H61" s="13">
        <v>29.5</v>
      </c>
      <c r="I61" s="13">
        <v>30.3</v>
      </c>
      <c r="J61" s="13">
        <v>31.6</v>
      </c>
      <c r="K61" s="13">
        <v>30.3</v>
      </c>
    </row>
    <row r="62" spans="1:11" x14ac:dyDescent="0.15">
      <c r="A62" s="19" t="s">
        <v>44</v>
      </c>
      <c r="B62" s="14"/>
      <c r="C62" s="12"/>
      <c r="D62" s="13">
        <v>14</v>
      </c>
      <c r="E62" s="13">
        <v>47</v>
      </c>
      <c r="F62" s="13">
        <f>SUM(D62:E62)</f>
        <v>61</v>
      </c>
      <c r="G62" s="13">
        <v>20.5</v>
      </c>
      <c r="H62" s="13">
        <v>18</v>
      </c>
      <c r="I62" s="13">
        <v>23.1</v>
      </c>
      <c r="J62" s="13">
        <v>28.4</v>
      </c>
      <c r="K62" s="13">
        <v>24.2</v>
      </c>
    </row>
    <row r="63" spans="1:11" x14ac:dyDescent="0.15">
      <c r="A63" s="19" t="s">
        <v>42</v>
      </c>
      <c r="B63" s="14"/>
      <c r="C63" s="12"/>
      <c r="D63" s="13">
        <v>1</v>
      </c>
      <c r="E63" s="13">
        <v>21</v>
      </c>
      <c r="F63" s="13">
        <f>SUM(D63:E63)</f>
        <v>22</v>
      </c>
      <c r="G63" s="13">
        <v>7.4</v>
      </c>
      <c r="H63" s="13">
        <v>7.9</v>
      </c>
      <c r="I63" s="13">
        <v>7.4</v>
      </c>
      <c r="J63" s="13">
        <v>8.3000000000000007</v>
      </c>
      <c r="K63" s="13">
        <v>13.1</v>
      </c>
    </row>
    <row r="64" spans="1:11" x14ac:dyDescent="0.15">
      <c r="A64" s="19" t="s">
        <v>19</v>
      </c>
      <c r="B64" s="14"/>
      <c r="C64" s="12"/>
      <c r="D64" s="13">
        <v>5</v>
      </c>
      <c r="E64" s="13">
        <v>21</v>
      </c>
      <c r="F64" s="13">
        <f>SUM(D64:E64)</f>
        <v>26</v>
      </c>
      <c r="G64" s="13">
        <v>8.8000000000000007</v>
      </c>
      <c r="H64" s="13">
        <v>5.3</v>
      </c>
      <c r="I64" s="13">
        <v>5</v>
      </c>
      <c r="J64" s="13">
        <v>4.5999999999999996</v>
      </c>
      <c r="K64" s="13">
        <v>4.3</v>
      </c>
    </row>
    <row r="65" spans="1:13" x14ac:dyDescent="0.15">
      <c r="A65" s="20" t="s">
        <v>4</v>
      </c>
      <c r="B65" s="7"/>
      <c r="C65" s="8"/>
      <c r="D65" s="10">
        <f>SUM(D60:D64)</f>
        <v>69</v>
      </c>
      <c r="E65" s="10">
        <f>SUM(E60:E64)</f>
        <v>228</v>
      </c>
      <c r="F65" s="10">
        <v>297</v>
      </c>
      <c r="G65" s="10">
        <f>SUM(G60:G64)</f>
        <v>100</v>
      </c>
      <c r="H65" s="10">
        <v>100</v>
      </c>
      <c r="I65" s="10">
        <v>100</v>
      </c>
      <c r="J65" s="10">
        <v>100</v>
      </c>
      <c r="K65" s="10">
        <v>100</v>
      </c>
    </row>
    <row r="67" spans="1:13" ht="18.75" customHeight="1" x14ac:dyDescent="0.15">
      <c r="A67" t="s">
        <v>90</v>
      </c>
    </row>
    <row r="68" spans="1:13" x14ac:dyDescent="0.15">
      <c r="A68" s="1"/>
      <c r="B68" s="2"/>
      <c r="C68" s="2"/>
      <c r="D68" s="2"/>
      <c r="E68" s="3"/>
      <c r="F68" s="15" t="s">
        <v>2</v>
      </c>
      <c r="G68" s="15" t="s">
        <v>3</v>
      </c>
      <c r="H68" s="15" t="s">
        <v>4</v>
      </c>
      <c r="I68" s="15" t="s">
        <v>99</v>
      </c>
      <c r="J68" s="15" t="s">
        <v>5</v>
      </c>
      <c r="K68" s="15" t="s">
        <v>6</v>
      </c>
      <c r="L68" s="15" t="s">
        <v>7</v>
      </c>
      <c r="M68" s="15" t="s">
        <v>8</v>
      </c>
    </row>
    <row r="69" spans="1:13" x14ac:dyDescent="0.15">
      <c r="A69" s="6"/>
      <c r="B69" s="7"/>
      <c r="C69" s="7"/>
      <c r="D69" s="7"/>
      <c r="E69" s="8"/>
      <c r="F69" s="16"/>
      <c r="G69" s="16"/>
      <c r="H69" s="16"/>
      <c r="I69" s="16" t="s">
        <v>91</v>
      </c>
      <c r="J69" s="16" t="s">
        <v>91</v>
      </c>
      <c r="K69" s="16" t="s">
        <v>91</v>
      </c>
      <c r="L69" s="16" t="s">
        <v>91</v>
      </c>
      <c r="M69" s="16" t="s">
        <v>91</v>
      </c>
    </row>
    <row r="70" spans="1:13" x14ac:dyDescent="0.15">
      <c r="A70" s="19" t="s">
        <v>45</v>
      </c>
      <c r="B70" s="14"/>
      <c r="C70" s="14"/>
      <c r="D70" s="14"/>
      <c r="E70" s="12"/>
      <c r="F70" s="13">
        <v>33</v>
      </c>
      <c r="G70" s="13">
        <v>74</v>
      </c>
      <c r="H70" s="13">
        <f>SUM(F70:G70)</f>
        <v>107</v>
      </c>
      <c r="I70" s="13">
        <v>13.6</v>
      </c>
      <c r="J70" s="13">
        <v>11</v>
      </c>
      <c r="K70" s="13">
        <v>12.6</v>
      </c>
      <c r="L70" s="13">
        <v>8.8000000000000007</v>
      </c>
      <c r="M70" s="13">
        <v>13.1</v>
      </c>
    </row>
    <row r="71" spans="1:13" x14ac:dyDescent="0.15">
      <c r="A71" s="19" t="s">
        <v>46</v>
      </c>
      <c r="B71" s="14"/>
      <c r="C71" s="14"/>
      <c r="D71" s="14"/>
      <c r="E71" s="12"/>
      <c r="F71" s="13">
        <v>3</v>
      </c>
      <c r="G71" s="13">
        <v>14</v>
      </c>
      <c r="H71" s="13">
        <f>SUM(F71:G71)</f>
        <v>17</v>
      </c>
      <c r="I71" s="13">
        <v>2.2000000000000002</v>
      </c>
      <c r="J71" s="13">
        <v>2.6</v>
      </c>
      <c r="K71" s="13">
        <v>1.4</v>
      </c>
      <c r="L71" s="13">
        <v>1.7</v>
      </c>
      <c r="M71" s="13">
        <v>1.3</v>
      </c>
    </row>
    <row r="72" spans="1:13" x14ac:dyDescent="0.15">
      <c r="A72" s="21" t="s">
        <v>47</v>
      </c>
      <c r="B72" s="4"/>
      <c r="C72" s="4"/>
      <c r="D72" s="4"/>
      <c r="E72" s="5"/>
      <c r="F72" s="11">
        <v>19</v>
      </c>
      <c r="G72" s="11">
        <v>108</v>
      </c>
      <c r="H72" s="11">
        <f>SUM(F72:G72)</f>
        <v>127</v>
      </c>
      <c r="I72" s="11">
        <v>16.100000000000001</v>
      </c>
      <c r="J72" s="11">
        <v>17.399999999999999</v>
      </c>
      <c r="K72" s="11">
        <v>18.5</v>
      </c>
      <c r="L72" s="11">
        <v>13.5</v>
      </c>
      <c r="M72" s="11">
        <v>15.8</v>
      </c>
    </row>
    <row r="73" spans="1:13" x14ac:dyDescent="0.15">
      <c r="A73" s="19" t="s">
        <v>48</v>
      </c>
      <c r="B73" s="14"/>
      <c r="C73" s="14"/>
      <c r="D73" s="14"/>
      <c r="E73" s="12"/>
      <c r="F73" s="13">
        <v>2</v>
      </c>
      <c r="G73" s="13">
        <v>21</v>
      </c>
      <c r="H73" s="13">
        <v>23</v>
      </c>
      <c r="I73" s="13">
        <v>2.9</v>
      </c>
      <c r="J73" s="13">
        <v>3.1</v>
      </c>
      <c r="K73" s="13">
        <v>2.5</v>
      </c>
      <c r="L73" s="13">
        <v>1.2</v>
      </c>
      <c r="M73" s="13">
        <v>3</v>
      </c>
    </row>
    <row r="74" spans="1:13" x14ac:dyDescent="0.15">
      <c r="A74" s="19" t="s">
        <v>49</v>
      </c>
      <c r="B74" s="14"/>
      <c r="C74" s="14"/>
      <c r="D74" s="14"/>
      <c r="E74" s="12"/>
      <c r="F74" s="13">
        <v>0</v>
      </c>
      <c r="G74" s="13">
        <v>13</v>
      </c>
      <c r="H74" s="13">
        <v>13</v>
      </c>
      <c r="I74" s="13">
        <v>1.6</v>
      </c>
      <c r="J74" s="13">
        <v>4.0999999999999996</v>
      </c>
      <c r="K74" s="13">
        <v>3.2</v>
      </c>
      <c r="L74" s="13">
        <v>1.2</v>
      </c>
      <c r="M74" s="13">
        <v>1.8</v>
      </c>
    </row>
    <row r="75" spans="1:13" x14ac:dyDescent="0.15">
      <c r="A75" s="19" t="s">
        <v>50</v>
      </c>
      <c r="B75" s="14"/>
      <c r="C75" s="14"/>
      <c r="D75" s="14"/>
      <c r="E75" s="12"/>
      <c r="F75" s="13">
        <v>3</v>
      </c>
      <c r="G75" s="13">
        <v>19</v>
      </c>
      <c r="H75" s="13">
        <v>22</v>
      </c>
      <c r="I75" s="13">
        <v>2.8</v>
      </c>
      <c r="J75" s="13">
        <v>2.2999999999999998</v>
      </c>
      <c r="K75" s="13">
        <v>1.9</v>
      </c>
      <c r="L75" s="13">
        <v>1.4</v>
      </c>
      <c r="M75" s="13">
        <v>2.2999999999999998</v>
      </c>
    </row>
    <row r="76" spans="1:13" x14ac:dyDescent="0.15">
      <c r="A76" s="19" t="s">
        <v>51</v>
      </c>
      <c r="B76" s="14"/>
      <c r="C76" s="14"/>
      <c r="D76" s="14"/>
      <c r="E76" s="12"/>
      <c r="F76" s="13">
        <v>43</v>
      </c>
      <c r="G76" s="13">
        <v>118</v>
      </c>
      <c r="H76" s="13">
        <f>SUM(F76:G76)</f>
        <v>161</v>
      </c>
      <c r="I76" s="13">
        <v>20.5</v>
      </c>
      <c r="J76" s="13">
        <v>19.7</v>
      </c>
      <c r="K76" s="13">
        <v>18.5</v>
      </c>
      <c r="L76" s="13">
        <v>34.799999999999997</v>
      </c>
      <c r="M76" s="13">
        <v>25.7</v>
      </c>
    </row>
    <row r="77" spans="1:13" x14ac:dyDescent="0.15">
      <c r="A77" s="19" t="s">
        <v>52</v>
      </c>
      <c r="B77" s="14"/>
      <c r="C77" s="14"/>
      <c r="D77" s="14"/>
      <c r="E77" s="12"/>
      <c r="F77" s="13">
        <v>5</v>
      </c>
      <c r="G77" s="13">
        <v>31</v>
      </c>
      <c r="H77" s="13">
        <v>36</v>
      </c>
      <c r="I77" s="13">
        <v>4.5999999999999996</v>
      </c>
      <c r="J77" s="13">
        <v>2.9</v>
      </c>
      <c r="K77" s="13">
        <v>6.2</v>
      </c>
      <c r="L77" s="13">
        <v>3.6</v>
      </c>
      <c r="M77" s="13">
        <v>5.9</v>
      </c>
    </row>
    <row r="78" spans="1:13" x14ac:dyDescent="0.15">
      <c r="A78" s="19" t="s">
        <v>53</v>
      </c>
      <c r="B78" s="14"/>
      <c r="C78" s="14"/>
      <c r="D78" s="14"/>
      <c r="E78" s="12"/>
      <c r="F78" s="13">
        <v>45</v>
      </c>
      <c r="G78" s="13">
        <v>131</v>
      </c>
      <c r="H78" s="13">
        <f>SUM(F78:G78)</f>
        <v>176</v>
      </c>
      <c r="I78" s="13">
        <v>22.4</v>
      </c>
      <c r="J78" s="13">
        <v>22.6</v>
      </c>
      <c r="K78" s="13">
        <v>22.7</v>
      </c>
      <c r="L78" s="13">
        <v>30.6</v>
      </c>
      <c r="M78" s="13">
        <v>28.5</v>
      </c>
    </row>
    <row r="79" spans="1:13" x14ac:dyDescent="0.15">
      <c r="A79" s="19" t="s">
        <v>54</v>
      </c>
      <c r="B79" s="14"/>
      <c r="C79" s="14"/>
      <c r="D79" s="14"/>
      <c r="E79" s="12"/>
      <c r="F79" s="13">
        <v>17</v>
      </c>
      <c r="G79" s="13">
        <v>29</v>
      </c>
      <c r="H79" s="13">
        <f>SUM(F79:G79)</f>
        <v>46</v>
      </c>
      <c r="I79" s="13">
        <v>5.9</v>
      </c>
      <c r="J79" s="13">
        <v>5.8</v>
      </c>
      <c r="K79" s="13">
        <v>4.0999999999999996</v>
      </c>
      <c r="L79" s="13"/>
      <c r="M79" s="13"/>
    </row>
    <row r="80" spans="1:13" x14ac:dyDescent="0.15">
      <c r="A80" s="19" t="s">
        <v>55</v>
      </c>
      <c r="B80" s="14"/>
      <c r="C80" s="14"/>
      <c r="D80" s="14"/>
      <c r="E80" s="12"/>
      <c r="F80" s="13">
        <v>11</v>
      </c>
      <c r="G80" s="13">
        <v>33</v>
      </c>
      <c r="H80" s="13">
        <f>SUM(F80:G80)</f>
        <v>44</v>
      </c>
      <c r="I80" s="13">
        <v>5.6</v>
      </c>
      <c r="J80" s="13">
        <v>5.8</v>
      </c>
      <c r="K80" s="13">
        <v>5.7</v>
      </c>
      <c r="L80" s="13"/>
      <c r="M80" s="13"/>
    </row>
    <row r="81" spans="1:13" x14ac:dyDescent="0.15">
      <c r="A81" s="19" t="s">
        <v>19</v>
      </c>
      <c r="B81" s="14"/>
      <c r="C81" s="14"/>
      <c r="D81" s="14"/>
      <c r="E81" s="12"/>
      <c r="F81" s="13">
        <v>1</v>
      </c>
      <c r="G81" s="13">
        <v>13</v>
      </c>
      <c r="H81" s="13">
        <v>14</v>
      </c>
      <c r="I81" s="13">
        <v>1.8</v>
      </c>
      <c r="J81" s="13">
        <v>2.7</v>
      </c>
      <c r="K81" s="13">
        <v>2.6</v>
      </c>
      <c r="L81" s="13">
        <v>3.3</v>
      </c>
      <c r="M81" s="13">
        <v>2.5</v>
      </c>
    </row>
    <row r="82" spans="1:13" x14ac:dyDescent="0.15">
      <c r="A82" s="19" t="s">
        <v>4</v>
      </c>
      <c r="B82" s="14"/>
      <c r="C82" s="14"/>
      <c r="D82" s="14"/>
      <c r="E82" s="12"/>
      <c r="F82" s="13">
        <f>SUM(F70:F81)</f>
        <v>182</v>
      </c>
      <c r="G82" s="13">
        <f>SUM(G70:G81)</f>
        <v>604</v>
      </c>
      <c r="H82" s="13">
        <v>786</v>
      </c>
      <c r="I82" s="13">
        <f>SUM(I70:I81)</f>
        <v>99.999999999999986</v>
      </c>
      <c r="J82" s="13">
        <v>100</v>
      </c>
      <c r="K82" s="13">
        <v>100</v>
      </c>
      <c r="L82" s="13">
        <v>100</v>
      </c>
      <c r="M82" s="13">
        <v>100</v>
      </c>
    </row>
    <row r="84" spans="1:13" ht="18.75" customHeight="1" x14ac:dyDescent="0.15">
      <c r="A84" t="s">
        <v>56</v>
      </c>
    </row>
    <row r="85" spans="1:13" x14ac:dyDescent="0.15">
      <c r="A85" s="1"/>
      <c r="B85" s="3"/>
      <c r="C85" s="15" t="s">
        <v>2</v>
      </c>
      <c r="D85" s="15" t="s">
        <v>3</v>
      </c>
      <c r="E85" s="15" t="s">
        <v>4</v>
      </c>
      <c r="F85" s="15" t="s">
        <v>99</v>
      </c>
      <c r="G85" s="15" t="s">
        <v>5</v>
      </c>
      <c r="H85" s="15" t="s">
        <v>6</v>
      </c>
      <c r="I85" s="15" t="s">
        <v>7</v>
      </c>
      <c r="J85" s="15" t="s">
        <v>8</v>
      </c>
    </row>
    <row r="86" spans="1:13" x14ac:dyDescent="0.15">
      <c r="A86" s="6"/>
      <c r="B86" s="8"/>
      <c r="C86" s="16"/>
      <c r="D86" s="16"/>
      <c r="E86" s="16"/>
      <c r="F86" s="16" t="s">
        <v>91</v>
      </c>
      <c r="G86" s="16" t="s">
        <v>91</v>
      </c>
      <c r="H86" s="16" t="s">
        <v>91</v>
      </c>
      <c r="I86" s="16" t="s">
        <v>91</v>
      </c>
      <c r="J86" s="16" t="s">
        <v>91</v>
      </c>
    </row>
    <row r="87" spans="1:13" x14ac:dyDescent="0.15">
      <c r="A87" s="19" t="s">
        <v>21</v>
      </c>
      <c r="B87" s="12"/>
      <c r="C87" s="13">
        <v>3</v>
      </c>
      <c r="D87" s="13">
        <v>7</v>
      </c>
      <c r="E87" s="13">
        <v>10</v>
      </c>
      <c r="F87" s="13">
        <v>3.4</v>
      </c>
      <c r="G87" s="13">
        <v>2.2999999999999998</v>
      </c>
      <c r="H87" s="13">
        <v>3.6</v>
      </c>
      <c r="I87" s="13">
        <v>1.8</v>
      </c>
      <c r="J87" s="13">
        <v>3.3</v>
      </c>
    </row>
    <row r="88" spans="1:13" x14ac:dyDescent="0.15">
      <c r="A88" s="19" t="s">
        <v>23</v>
      </c>
      <c r="B88" s="12"/>
      <c r="C88" s="13">
        <v>13</v>
      </c>
      <c r="D88" s="13">
        <v>72</v>
      </c>
      <c r="E88" s="13">
        <f>SUM(C88:D88)</f>
        <v>85</v>
      </c>
      <c r="F88" s="13">
        <v>28.5</v>
      </c>
      <c r="G88" s="13">
        <v>33</v>
      </c>
      <c r="H88" s="13">
        <v>27.7</v>
      </c>
      <c r="I88" s="13">
        <v>24.2</v>
      </c>
      <c r="J88" s="13">
        <v>25.1</v>
      </c>
    </row>
    <row r="89" spans="1:13" x14ac:dyDescent="0.15">
      <c r="A89" s="19" t="s">
        <v>57</v>
      </c>
      <c r="B89" s="12"/>
      <c r="C89" s="13">
        <v>0</v>
      </c>
      <c r="D89" s="13">
        <v>4</v>
      </c>
      <c r="E89" s="13">
        <v>4</v>
      </c>
      <c r="F89" s="13">
        <v>1.3</v>
      </c>
      <c r="G89" s="13">
        <v>1.6</v>
      </c>
      <c r="H89" s="13">
        <v>0.8</v>
      </c>
      <c r="I89" s="13">
        <v>1.6</v>
      </c>
      <c r="J89" s="13">
        <v>0</v>
      </c>
    </row>
    <row r="90" spans="1:13" x14ac:dyDescent="0.15">
      <c r="A90" s="19" t="s">
        <v>58</v>
      </c>
      <c r="B90" s="12"/>
      <c r="C90" s="13">
        <v>1</v>
      </c>
      <c r="D90" s="13">
        <v>4</v>
      </c>
      <c r="E90" s="13">
        <v>5</v>
      </c>
      <c r="F90" s="13">
        <v>1.7</v>
      </c>
      <c r="G90" s="13">
        <v>1.6</v>
      </c>
      <c r="H90" s="13">
        <v>1.1000000000000001</v>
      </c>
      <c r="I90" s="13">
        <v>2.1</v>
      </c>
      <c r="J90" s="13">
        <v>0.8</v>
      </c>
    </row>
    <row r="91" spans="1:13" x14ac:dyDescent="0.15">
      <c r="A91" s="19" t="s">
        <v>59</v>
      </c>
      <c r="B91" s="12"/>
      <c r="C91" s="13">
        <v>50</v>
      </c>
      <c r="D91" s="13">
        <v>137</v>
      </c>
      <c r="E91" s="13">
        <f>SUM(C91:D91)</f>
        <v>187</v>
      </c>
      <c r="F91" s="13">
        <v>62.8</v>
      </c>
      <c r="G91" s="13">
        <v>60.5</v>
      </c>
      <c r="H91" s="13">
        <v>65.400000000000006</v>
      </c>
      <c r="I91" s="13">
        <v>68</v>
      </c>
      <c r="J91" s="13">
        <v>69.8</v>
      </c>
    </row>
    <row r="92" spans="1:13" x14ac:dyDescent="0.15">
      <c r="A92" s="19" t="s">
        <v>19</v>
      </c>
      <c r="B92" s="12"/>
      <c r="C92" s="13">
        <v>1</v>
      </c>
      <c r="D92" s="13">
        <v>6</v>
      </c>
      <c r="E92" s="13">
        <v>7</v>
      </c>
      <c r="F92" s="13">
        <v>2.2999999999999998</v>
      </c>
      <c r="G92" s="13">
        <v>1</v>
      </c>
      <c r="H92" s="13">
        <v>1.4</v>
      </c>
      <c r="I92" s="13">
        <v>2.2999999999999998</v>
      </c>
      <c r="J92" s="13">
        <v>1</v>
      </c>
    </row>
    <row r="93" spans="1:13" x14ac:dyDescent="0.15">
      <c r="A93" s="19" t="s">
        <v>4</v>
      </c>
      <c r="B93" s="12"/>
      <c r="C93" s="13">
        <f>SUM(C87:C92)</f>
        <v>68</v>
      </c>
      <c r="D93" s="13">
        <f>SUM(D87:D92)</f>
        <v>230</v>
      </c>
      <c r="E93" s="13">
        <v>298</v>
      </c>
      <c r="F93" s="13">
        <f>SUM(F87:F92)</f>
        <v>99.999999999999986</v>
      </c>
      <c r="G93" s="13">
        <v>100</v>
      </c>
      <c r="H93" s="13">
        <v>100</v>
      </c>
      <c r="I93" s="13">
        <v>100</v>
      </c>
      <c r="J93" s="13">
        <v>100</v>
      </c>
    </row>
    <row r="95" spans="1:13" ht="18.75" customHeight="1" x14ac:dyDescent="0.15">
      <c r="A95" t="s">
        <v>60</v>
      </c>
    </row>
    <row r="96" spans="1:13" x14ac:dyDescent="0.15">
      <c r="A96" s="1"/>
      <c r="B96" s="3"/>
      <c r="C96" s="15" t="s">
        <v>2</v>
      </c>
      <c r="D96" s="15" t="s">
        <v>3</v>
      </c>
      <c r="E96" s="15" t="s">
        <v>4</v>
      </c>
      <c r="F96" s="15" t="s">
        <v>99</v>
      </c>
      <c r="G96" s="15" t="s">
        <v>5</v>
      </c>
      <c r="H96" s="15" t="s">
        <v>6</v>
      </c>
      <c r="I96" s="15" t="s">
        <v>7</v>
      </c>
      <c r="J96" s="15" t="s">
        <v>8</v>
      </c>
    </row>
    <row r="97" spans="1:10" x14ac:dyDescent="0.15">
      <c r="A97" s="6"/>
      <c r="B97" s="8"/>
      <c r="C97" s="16"/>
      <c r="D97" s="16"/>
      <c r="E97" s="16"/>
      <c r="F97" s="16" t="s">
        <v>91</v>
      </c>
      <c r="G97" s="16" t="s">
        <v>91</v>
      </c>
      <c r="H97" s="16" t="s">
        <v>91</v>
      </c>
      <c r="I97" s="16" t="s">
        <v>91</v>
      </c>
      <c r="J97" s="16" t="s">
        <v>91</v>
      </c>
    </row>
    <row r="98" spans="1:10" x14ac:dyDescent="0.15">
      <c r="A98" s="19" t="s">
        <v>61</v>
      </c>
      <c r="B98" s="12"/>
      <c r="C98" s="13">
        <v>12</v>
      </c>
      <c r="D98" s="13">
        <v>28</v>
      </c>
      <c r="E98" s="13">
        <v>40</v>
      </c>
      <c r="F98" s="13">
        <v>13.3</v>
      </c>
      <c r="G98" s="13">
        <v>14.4</v>
      </c>
      <c r="H98" s="13">
        <v>12.4</v>
      </c>
      <c r="I98" s="13">
        <v>12</v>
      </c>
      <c r="J98" s="13">
        <v>9.1999999999999993</v>
      </c>
    </row>
    <row r="99" spans="1:10" x14ac:dyDescent="0.15">
      <c r="A99" s="19" t="s">
        <v>62</v>
      </c>
      <c r="B99" s="12"/>
      <c r="C99" s="13">
        <v>37</v>
      </c>
      <c r="D99" s="13">
        <v>103</v>
      </c>
      <c r="E99" s="13">
        <v>140</v>
      </c>
      <c r="F99" s="13">
        <v>46.5</v>
      </c>
      <c r="G99" s="13">
        <v>54.5</v>
      </c>
      <c r="H99" s="13">
        <v>48.8</v>
      </c>
      <c r="I99" s="13">
        <v>48.8</v>
      </c>
      <c r="J99" s="13">
        <v>50.8</v>
      </c>
    </row>
    <row r="100" spans="1:10" x14ac:dyDescent="0.15">
      <c r="A100" s="19" t="s">
        <v>63</v>
      </c>
      <c r="B100" s="12"/>
      <c r="C100" s="13">
        <v>13</v>
      </c>
      <c r="D100" s="13">
        <v>60</v>
      </c>
      <c r="E100" s="13">
        <v>73</v>
      </c>
      <c r="F100" s="13">
        <v>24.3</v>
      </c>
      <c r="G100" s="13">
        <v>17.7</v>
      </c>
      <c r="H100" s="13">
        <v>26.2</v>
      </c>
      <c r="I100" s="13">
        <v>22.5</v>
      </c>
      <c r="J100" s="13">
        <v>22.2</v>
      </c>
    </row>
    <row r="101" spans="1:10" x14ac:dyDescent="0.15">
      <c r="A101" s="19" t="s">
        <v>93</v>
      </c>
      <c r="B101" s="12"/>
      <c r="C101" s="13">
        <v>7</v>
      </c>
      <c r="D101" s="13">
        <v>41</v>
      </c>
      <c r="E101" s="13">
        <v>48</v>
      </c>
      <c r="F101" s="13">
        <v>15.9</v>
      </c>
      <c r="G101" s="13">
        <v>13.4</v>
      </c>
      <c r="H101" s="13">
        <v>12.7</v>
      </c>
      <c r="I101" s="13">
        <v>16.7</v>
      </c>
      <c r="J101" s="13">
        <v>17.899999999999999</v>
      </c>
    </row>
    <row r="102" spans="1:10" x14ac:dyDescent="0.15">
      <c r="A102" s="20" t="s">
        <v>4</v>
      </c>
      <c r="B102" s="8"/>
      <c r="C102" s="10">
        <f>SUM(C98:C101)</f>
        <v>69</v>
      </c>
      <c r="D102" s="10">
        <f>SUM(D98:D101)</f>
        <v>232</v>
      </c>
      <c r="E102" s="10">
        <f>SUM(E98:E101)</f>
        <v>301</v>
      </c>
      <c r="F102" s="10">
        <f>SUM(F98:F101)</f>
        <v>100</v>
      </c>
      <c r="G102" s="10">
        <v>100</v>
      </c>
      <c r="H102" s="10">
        <v>100</v>
      </c>
      <c r="I102" s="10">
        <v>100</v>
      </c>
      <c r="J102" s="10">
        <v>100</v>
      </c>
    </row>
    <row r="104" spans="1:10" ht="18.75" customHeight="1" x14ac:dyDescent="0.15">
      <c r="A104" t="s">
        <v>64</v>
      </c>
    </row>
    <row r="105" spans="1:10" x14ac:dyDescent="0.15">
      <c r="A105" s="1"/>
      <c r="B105" s="3"/>
      <c r="C105" s="15" t="s">
        <v>2</v>
      </c>
      <c r="D105" s="15" t="s">
        <v>3</v>
      </c>
      <c r="E105" s="15" t="s">
        <v>4</v>
      </c>
      <c r="F105" s="15" t="s">
        <v>99</v>
      </c>
      <c r="G105" s="15" t="s">
        <v>5</v>
      </c>
      <c r="H105" s="15" t="s">
        <v>6</v>
      </c>
      <c r="I105" s="15" t="s">
        <v>7</v>
      </c>
      <c r="J105" s="15" t="s">
        <v>8</v>
      </c>
    </row>
    <row r="106" spans="1:10" x14ac:dyDescent="0.15">
      <c r="A106" s="6"/>
      <c r="B106" s="8"/>
      <c r="C106" s="16"/>
      <c r="D106" s="16"/>
      <c r="E106" s="16"/>
      <c r="F106" s="16" t="s">
        <v>91</v>
      </c>
      <c r="G106" s="16" t="s">
        <v>91</v>
      </c>
      <c r="H106" s="16" t="s">
        <v>91</v>
      </c>
      <c r="I106" s="16" t="s">
        <v>91</v>
      </c>
      <c r="J106" s="16" t="s">
        <v>91</v>
      </c>
    </row>
    <row r="107" spans="1:10" x14ac:dyDescent="0.15">
      <c r="A107" s="19" t="s">
        <v>94</v>
      </c>
      <c r="B107" s="12"/>
      <c r="C107" s="13">
        <v>51</v>
      </c>
      <c r="D107" s="13">
        <v>128</v>
      </c>
      <c r="E107" s="13">
        <v>179</v>
      </c>
      <c r="F107" s="13">
        <v>59.7</v>
      </c>
      <c r="G107" s="13">
        <v>65.3</v>
      </c>
      <c r="H107" s="13">
        <v>67</v>
      </c>
      <c r="I107" s="13">
        <v>63.6</v>
      </c>
      <c r="J107" s="13">
        <v>50.3</v>
      </c>
    </row>
    <row r="108" spans="1:10" x14ac:dyDescent="0.15">
      <c r="A108" s="19" t="s">
        <v>95</v>
      </c>
      <c r="B108" s="12"/>
      <c r="C108" s="13">
        <v>13</v>
      </c>
      <c r="D108" s="13">
        <v>60</v>
      </c>
      <c r="E108" s="13">
        <v>73</v>
      </c>
      <c r="F108" s="13">
        <v>24.3</v>
      </c>
      <c r="G108" s="13">
        <v>20.6</v>
      </c>
      <c r="H108" s="13">
        <v>19.7</v>
      </c>
      <c r="I108" s="13">
        <v>19.3</v>
      </c>
      <c r="J108" s="13">
        <v>29</v>
      </c>
    </row>
    <row r="109" spans="1:10" x14ac:dyDescent="0.15">
      <c r="A109" s="19" t="s">
        <v>89</v>
      </c>
      <c r="B109" s="12"/>
      <c r="C109" s="13">
        <v>5</v>
      </c>
      <c r="D109" s="13">
        <v>43</v>
      </c>
      <c r="E109" s="13">
        <v>48</v>
      </c>
      <c r="F109" s="13">
        <v>16</v>
      </c>
      <c r="G109" s="13">
        <v>14.1</v>
      </c>
      <c r="H109" s="13">
        <v>13.3</v>
      </c>
      <c r="I109" s="13">
        <v>17.100000000000001</v>
      </c>
      <c r="J109" s="13">
        <v>20.7</v>
      </c>
    </row>
    <row r="110" spans="1:10" x14ac:dyDescent="0.15">
      <c r="A110" s="20" t="s">
        <v>4</v>
      </c>
      <c r="B110" s="8"/>
      <c r="C110" s="10">
        <f>SUM(C107:C109)</f>
        <v>69</v>
      </c>
      <c r="D110" s="10">
        <f>SUM(D107:D109)</f>
        <v>231</v>
      </c>
      <c r="E110" s="10">
        <f>SUM(E107:E109)</f>
        <v>300</v>
      </c>
      <c r="F110" s="10">
        <f>SUM(F107:F109)</f>
        <v>100</v>
      </c>
      <c r="G110" s="10">
        <v>100</v>
      </c>
      <c r="H110" s="10">
        <v>100</v>
      </c>
      <c r="I110" s="10">
        <v>100</v>
      </c>
      <c r="J110" s="10">
        <v>100</v>
      </c>
    </row>
    <row r="112" spans="1:10" ht="18.75" customHeight="1" x14ac:dyDescent="0.15">
      <c r="A112" t="s">
        <v>67</v>
      </c>
    </row>
    <row r="113" spans="1:12" x14ac:dyDescent="0.15">
      <c r="A113" s="9"/>
      <c r="B113" s="15" t="s">
        <v>2</v>
      </c>
      <c r="C113" s="15" t="s">
        <v>3</v>
      </c>
      <c r="D113" s="15" t="s">
        <v>4</v>
      </c>
      <c r="E113" s="15" t="s">
        <v>99</v>
      </c>
      <c r="F113" s="15" t="s">
        <v>5</v>
      </c>
      <c r="G113" s="15" t="s">
        <v>6</v>
      </c>
      <c r="H113" s="15" t="s">
        <v>7</v>
      </c>
      <c r="I113" s="15" t="s">
        <v>8</v>
      </c>
    </row>
    <row r="114" spans="1:12" x14ac:dyDescent="0.15">
      <c r="A114" s="10"/>
      <c r="B114" s="16"/>
      <c r="C114" s="16"/>
      <c r="D114" s="16"/>
      <c r="E114" s="16" t="s">
        <v>91</v>
      </c>
      <c r="F114" s="16" t="s">
        <v>91</v>
      </c>
      <c r="G114" s="16" t="s">
        <v>91</v>
      </c>
      <c r="H114" s="16" t="s">
        <v>91</v>
      </c>
      <c r="I114" s="16" t="s">
        <v>91</v>
      </c>
    </row>
    <row r="115" spans="1:12" x14ac:dyDescent="0.15">
      <c r="A115" s="22" t="s">
        <v>96</v>
      </c>
      <c r="B115" s="13">
        <v>3</v>
      </c>
      <c r="C115" s="13">
        <v>15</v>
      </c>
      <c r="D115" s="13">
        <v>18</v>
      </c>
      <c r="E115" s="13">
        <v>6</v>
      </c>
      <c r="F115" s="13">
        <v>4.5</v>
      </c>
      <c r="G115" s="13">
        <v>3.6</v>
      </c>
      <c r="H115" s="13"/>
      <c r="I115" s="13"/>
    </row>
    <row r="116" spans="1:12" x14ac:dyDescent="0.15">
      <c r="A116" s="22" t="s">
        <v>97</v>
      </c>
      <c r="B116" s="13">
        <v>66</v>
      </c>
      <c r="C116" s="13">
        <v>215</v>
      </c>
      <c r="D116" s="13">
        <v>281</v>
      </c>
      <c r="E116" s="13">
        <v>94</v>
      </c>
      <c r="F116" s="13">
        <v>95.5</v>
      </c>
      <c r="G116" s="13">
        <v>96.4</v>
      </c>
      <c r="H116" s="13"/>
      <c r="I116" s="13"/>
    </row>
    <row r="117" spans="1:12" x14ac:dyDescent="0.15">
      <c r="A117" s="23" t="s">
        <v>4</v>
      </c>
      <c r="B117" s="10">
        <v>69</v>
      </c>
      <c r="C117" s="10">
        <v>230</v>
      </c>
      <c r="D117" s="10">
        <f>SUM(D115:D116)</f>
        <v>299</v>
      </c>
      <c r="E117" s="10">
        <v>100</v>
      </c>
      <c r="F117" s="10">
        <v>100</v>
      </c>
      <c r="G117" s="10">
        <v>100</v>
      </c>
      <c r="H117" s="10"/>
      <c r="I117" s="10"/>
    </row>
    <row r="119" spans="1:12" ht="18.75" customHeight="1" x14ac:dyDescent="0.15">
      <c r="A119" t="s">
        <v>70</v>
      </c>
    </row>
    <row r="120" spans="1:12" x14ac:dyDescent="0.15">
      <c r="A120" s="1"/>
      <c r="B120" s="2"/>
      <c r="C120" s="2"/>
      <c r="D120" s="3"/>
      <c r="E120" s="15" t="s">
        <v>2</v>
      </c>
      <c r="F120" s="15" t="s">
        <v>3</v>
      </c>
      <c r="G120" s="15" t="s">
        <v>4</v>
      </c>
      <c r="H120" s="15" t="s">
        <v>99</v>
      </c>
      <c r="I120" s="15" t="s">
        <v>5</v>
      </c>
      <c r="J120" s="15" t="s">
        <v>6</v>
      </c>
      <c r="K120" s="15" t="s">
        <v>7</v>
      </c>
      <c r="L120" s="17" t="s">
        <v>8</v>
      </c>
    </row>
    <row r="121" spans="1:12" x14ac:dyDescent="0.15">
      <c r="A121" s="6"/>
      <c r="B121" s="7"/>
      <c r="C121" s="7"/>
      <c r="D121" s="8"/>
      <c r="E121" s="16"/>
      <c r="F121" s="16"/>
      <c r="G121" s="16"/>
      <c r="H121" s="16" t="s">
        <v>91</v>
      </c>
      <c r="I121" s="16" t="s">
        <v>91</v>
      </c>
      <c r="J121" s="16" t="s">
        <v>91</v>
      </c>
      <c r="K121" s="16" t="s">
        <v>91</v>
      </c>
      <c r="L121" s="18" t="s">
        <v>91</v>
      </c>
    </row>
    <row r="122" spans="1:12" x14ac:dyDescent="0.15">
      <c r="A122" s="19" t="s">
        <v>71</v>
      </c>
      <c r="B122" s="14"/>
      <c r="C122" s="14"/>
      <c r="D122" s="12"/>
      <c r="E122" s="13">
        <v>24</v>
      </c>
      <c r="F122" s="13">
        <v>96</v>
      </c>
      <c r="G122" s="13">
        <v>120</v>
      </c>
      <c r="H122" s="13">
        <v>40.1</v>
      </c>
      <c r="I122" s="13">
        <v>38.799999999999997</v>
      </c>
      <c r="J122" s="13">
        <v>38</v>
      </c>
      <c r="K122" s="13">
        <v>40.5</v>
      </c>
      <c r="L122" s="12">
        <v>35.799999999999997</v>
      </c>
    </row>
    <row r="123" spans="1:12" x14ac:dyDescent="0.15">
      <c r="A123" s="19" t="s">
        <v>72</v>
      </c>
      <c r="B123" s="14"/>
      <c r="C123" s="14"/>
      <c r="D123" s="12"/>
      <c r="E123" s="13">
        <v>11</v>
      </c>
      <c r="F123" s="13">
        <v>26</v>
      </c>
      <c r="G123" s="13">
        <v>37</v>
      </c>
      <c r="H123" s="13">
        <v>12.4</v>
      </c>
      <c r="I123" s="13">
        <v>14.9</v>
      </c>
      <c r="J123" s="13">
        <v>11.8</v>
      </c>
      <c r="K123" s="13">
        <v>14.2</v>
      </c>
      <c r="L123" s="12">
        <v>14.4</v>
      </c>
    </row>
    <row r="124" spans="1:12" x14ac:dyDescent="0.15">
      <c r="A124" s="19" t="s">
        <v>73</v>
      </c>
      <c r="B124" s="14"/>
      <c r="C124" s="14"/>
      <c r="D124" s="12"/>
      <c r="E124" s="13">
        <v>4</v>
      </c>
      <c r="F124" s="13">
        <v>26</v>
      </c>
      <c r="G124" s="13">
        <v>30</v>
      </c>
      <c r="H124" s="13">
        <v>10</v>
      </c>
      <c r="I124" s="13">
        <v>11.8</v>
      </c>
      <c r="J124" s="13">
        <v>9.1</v>
      </c>
      <c r="K124" s="13">
        <v>13.9</v>
      </c>
      <c r="L124" s="12">
        <v>11.6</v>
      </c>
    </row>
    <row r="125" spans="1:12" x14ac:dyDescent="0.15">
      <c r="A125" s="19" t="s">
        <v>74</v>
      </c>
      <c r="B125" s="14"/>
      <c r="C125" s="14"/>
      <c r="D125" s="12"/>
      <c r="E125" s="13">
        <v>6</v>
      </c>
      <c r="F125" s="13">
        <v>26</v>
      </c>
      <c r="G125" s="13">
        <v>32</v>
      </c>
      <c r="H125" s="13">
        <v>10.7</v>
      </c>
      <c r="I125" s="13">
        <v>6.6</v>
      </c>
      <c r="J125" s="13">
        <v>12.1</v>
      </c>
      <c r="K125" s="13">
        <v>7.1</v>
      </c>
      <c r="L125" s="12">
        <v>5.8</v>
      </c>
    </row>
    <row r="126" spans="1:12" x14ac:dyDescent="0.15">
      <c r="A126" s="19" t="s">
        <v>75</v>
      </c>
      <c r="B126" s="14"/>
      <c r="C126" s="14"/>
      <c r="D126" s="12"/>
      <c r="E126" s="13">
        <v>2</v>
      </c>
      <c r="F126" s="13">
        <v>6</v>
      </c>
      <c r="G126" s="13">
        <v>8</v>
      </c>
      <c r="H126" s="13">
        <v>2.7</v>
      </c>
      <c r="I126" s="13">
        <v>2.2000000000000002</v>
      </c>
      <c r="J126" s="13">
        <v>3</v>
      </c>
      <c r="K126" s="13">
        <v>1.6</v>
      </c>
      <c r="L126" s="12">
        <v>3</v>
      </c>
    </row>
    <row r="127" spans="1:12" x14ac:dyDescent="0.15">
      <c r="A127" s="19" t="s">
        <v>76</v>
      </c>
      <c r="B127" s="14"/>
      <c r="C127" s="14"/>
      <c r="D127" s="12"/>
      <c r="E127" s="13">
        <v>0</v>
      </c>
      <c r="F127" s="13">
        <v>2</v>
      </c>
      <c r="G127" s="13">
        <v>2</v>
      </c>
      <c r="H127" s="13">
        <v>0.7</v>
      </c>
      <c r="I127" s="13">
        <v>1.8</v>
      </c>
      <c r="J127" s="13">
        <v>0.6</v>
      </c>
      <c r="K127" s="13">
        <v>1.3</v>
      </c>
      <c r="L127" s="12">
        <v>1.5</v>
      </c>
    </row>
    <row r="128" spans="1:12" x14ac:dyDescent="0.15">
      <c r="A128" s="19" t="s">
        <v>77</v>
      </c>
      <c r="B128" s="14"/>
      <c r="C128" s="14"/>
      <c r="D128" s="12"/>
      <c r="E128" s="13">
        <v>0</v>
      </c>
      <c r="F128" s="13">
        <v>2</v>
      </c>
      <c r="G128" s="13">
        <v>2</v>
      </c>
      <c r="H128" s="13">
        <v>0.7</v>
      </c>
      <c r="I128" s="13">
        <v>0</v>
      </c>
      <c r="J128" s="13">
        <v>0</v>
      </c>
      <c r="K128" s="13">
        <v>0.3</v>
      </c>
      <c r="L128" s="12">
        <v>1</v>
      </c>
    </row>
    <row r="129" spans="1:12" x14ac:dyDescent="0.15">
      <c r="A129" s="19" t="s">
        <v>78</v>
      </c>
      <c r="B129" s="14"/>
      <c r="C129" s="14"/>
      <c r="D129" s="12"/>
      <c r="E129" s="13">
        <v>1</v>
      </c>
      <c r="F129" s="13">
        <v>0</v>
      </c>
      <c r="G129" s="13">
        <v>1</v>
      </c>
      <c r="H129" s="13">
        <v>0.3</v>
      </c>
      <c r="I129" s="13">
        <v>0.7</v>
      </c>
      <c r="J129" s="13">
        <v>0.8</v>
      </c>
      <c r="K129" s="13">
        <v>0.3</v>
      </c>
      <c r="L129" s="12">
        <v>1.3</v>
      </c>
    </row>
    <row r="130" spans="1:12" x14ac:dyDescent="0.15">
      <c r="A130" s="19" t="s">
        <v>79</v>
      </c>
      <c r="B130" s="14"/>
      <c r="C130" s="14"/>
      <c r="D130" s="12"/>
      <c r="E130" s="13">
        <v>1</v>
      </c>
      <c r="F130" s="13">
        <v>4</v>
      </c>
      <c r="G130" s="13">
        <v>5</v>
      </c>
      <c r="H130" s="13">
        <v>1.7</v>
      </c>
      <c r="I130" s="13">
        <v>3.1</v>
      </c>
      <c r="J130" s="13">
        <v>3.6</v>
      </c>
      <c r="K130" s="13">
        <v>2.9</v>
      </c>
      <c r="L130" s="12">
        <v>3.5</v>
      </c>
    </row>
    <row r="131" spans="1:12" x14ac:dyDescent="0.15">
      <c r="A131" s="19" t="s">
        <v>80</v>
      </c>
      <c r="B131" s="14"/>
      <c r="C131" s="14"/>
      <c r="D131" s="12"/>
      <c r="E131" s="13">
        <v>8</v>
      </c>
      <c r="F131" s="13">
        <v>16</v>
      </c>
      <c r="G131" s="13">
        <v>24</v>
      </c>
      <c r="H131" s="13">
        <v>8</v>
      </c>
      <c r="I131" s="13">
        <v>8.6999999999999993</v>
      </c>
      <c r="J131" s="13">
        <v>6.1</v>
      </c>
      <c r="K131" s="13">
        <v>6.8</v>
      </c>
      <c r="L131" s="12">
        <v>8.8000000000000007</v>
      </c>
    </row>
    <row r="132" spans="1:12" x14ac:dyDescent="0.15">
      <c r="A132" s="19" t="s">
        <v>81</v>
      </c>
      <c r="B132" s="14"/>
      <c r="C132" s="14"/>
      <c r="D132" s="12"/>
      <c r="E132" s="13">
        <v>4</v>
      </c>
      <c r="F132" s="13">
        <v>12</v>
      </c>
      <c r="G132" s="13">
        <v>16</v>
      </c>
      <c r="H132" s="13">
        <v>5.4</v>
      </c>
      <c r="I132" s="13">
        <v>2.4</v>
      </c>
      <c r="J132" s="13">
        <v>4.0999999999999996</v>
      </c>
      <c r="K132" s="13">
        <v>4.2</v>
      </c>
      <c r="L132" s="12">
        <v>3.8</v>
      </c>
    </row>
    <row r="133" spans="1:12" x14ac:dyDescent="0.15">
      <c r="A133" s="19" t="s">
        <v>82</v>
      </c>
      <c r="B133" s="14"/>
      <c r="C133" s="14"/>
      <c r="D133" s="12"/>
      <c r="E133" s="13">
        <v>2</v>
      </c>
      <c r="F133" s="13">
        <v>3</v>
      </c>
      <c r="G133" s="13">
        <v>5</v>
      </c>
      <c r="H133" s="13">
        <v>1.7</v>
      </c>
      <c r="I133" s="13">
        <v>1.8</v>
      </c>
      <c r="J133" s="13">
        <v>3.9</v>
      </c>
      <c r="K133" s="13">
        <v>0.5</v>
      </c>
      <c r="L133" s="12">
        <v>2</v>
      </c>
    </row>
    <row r="134" spans="1:12" x14ac:dyDescent="0.15">
      <c r="A134" s="19" t="s">
        <v>83</v>
      </c>
      <c r="B134" s="14"/>
      <c r="C134" s="14"/>
      <c r="D134" s="12"/>
      <c r="E134" s="13">
        <v>4</v>
      </c>
      <c r="F134" s="13">
        <v>6</v>
      </c>
      <c r="G134" s="13">
        <v>10</v>
      </c>
      <c r="H134" s="13">
        <v>3.3</v>
      </c>
      <c r="I134" s="13">
        <v>3.1</v>
      </c>
      <c r="J134" s="13">
        <v>2.2000000000000002</v>
      </c>
      <c r="K134" s="13">
        <v>2.9</v>
      </c>
      <c r="L134" s="12">
        <v>3.8</v>
      </c>
    </row>
    <row r="135" spans="1:12" x14ac:dyDescent="0.15">
      <c r="A135" s="19" t="s">
        <v>84</v>
      </c>
      <c r="B135" s="14"/>
      <c r="C135" s="14"/>
      <c r="D135" s="12"/>
      <c r="E135" s="13">
        <v>1</v>
      </c>
      <c r="F135" s="13">
        <v>2</v>
      </c>
      <c r="G135" s="13">
        <v>3</v>
      </c>
      <c r="H135" s="13">
        <v>1</v>
      </c>
      <c r="I135" s="13">
        <v>2.2000000000000002</v>
      </c>
      <c r="J135" s="13">
        <v>2.8</v>
      </c>
      <c r="K135" s="13">
        <v>1.3</v>
      </c>
      <c r="L135" s="12">
        <v>1.5</v>
      </c>
    </row>
    <row r="136" spans="1:12" x14ac:dyDescent="0.15">
      <c r="A136" s="19" t="s">
        <v>85</v>
      </c>
      <c r="B136" s="14"/>
      <c r="C136" s="14"/>
      <c r="D136" s="12"/>
      <c r="E136" s="13">
        <v>0</v>
      </c>
      <c r="F136" s="13">
        <v>0</v>
      </c>
      <c r="G136" s="13">
        <v>0</v>
      </c>
      <c r="H136" s="13">
        <v>0</v>
      </c>
      <c r="I136" s="13">
        <v>0</v>
      </c>
      <c r="J136" s="13">
        <v>0.6</v>
      </c>
      <c r="K136" s="13">
        <v>0.3</v>
      </c>
      <c r="L136" s="12">
        <v>0.3</v>
      </c>
    </row>
    <row r="137" spans="1:12" x14ac:dyDescent="0.15">
      <c r="A137" s="19" t="s">
        <v>86</v>
      </c>
      <c r="B137" s="14"/>
      <c r="C137" s="14"/>
      <c r="D137" s="12"/>
      <c r="E137" s="13">
        <v>0</v>
      </c>
      <c r="F137" s="13">
        <v>0</v>
      </c>
      <c r="G137" s="13">
        <v>0</v>
      </c>
      <c r="H137" s="13">
        <v>0</v>
      </c>
      <c r="I137" s="13">
        <v>0</v>
      </c>
      <c r="J137" s="13">
        <v>0.3</v>
      </c>
      <c r="K137" s="13">
        <v>0.3</v>
      </c>
      <c r="L137" s="12">
        <v>0</v>
      </c>
    </row>
    <row r="138" spans="1:12" x14ac:dyDescent="0.15">
      <c r="A138" s="19" t="s">
        <v>19</v>
      </c>
      <c r="B138" s="14"/>
      <c r="C138" s="14"/>
      <c r="D138" s="12"/>
      <c r="E138" s="13">
        <v>1</v>
      </c>
      <c r="F138" s="13">
        <v>3</v>
      </c>
      <c r="G138" s="13">
        <v>4</v>
      </c>
      <c r="H138" s="13">
        <v>1.3</v>
      </c>
      <c r="I138" s="13">
        <v>2.4</v>
      </c>
      <c r="J138" s="13">
        <v>1.1000000000000001</v>
      </c>
      <c r="K138" s="13">
        <v>1.6</v>
      </c>
      <c r="L138" s="12">
        <v>2</v>
      </c>
    </row>
    <row r="139" spans="1:12" x14ac:dyDescent="0.15">
      <c r="A139" s="20" t="s">
        <v>4</v>
      </c>
      <c r="B139" s="7"/>
      <c r="C139" s="7"/>
      <c r="D139" s="8"/>
      <c r="E139" s="10">
        <f>SUM(E122:E138)</f>
        <v>69</v>
      </c>
      <c r="F139" s="10">
        <f>SUM(F122:F138)</f>
        <v>230</v>
      </c>
      <c r="G139" s="10">
        <f>SUM(G122:G138)</f>
        <v>299</v>
      </c>
      <c r="H139" s="10">
        <f>SUM(H122:H138)</f>
        <v>100.00000000000001</v>
      </c>
      <c r="I139" s="10">
        <v>100</v>
      </c>
      <c r="J139" s="10">
        <v>100</v>
      </c>
      <c r="K139" s="10">
        <v>100</v>
      </c>
      <c r="L139" s="8">
        <v>100</v>
      </c>
    </row>
  </sheetData>
  <phoneticPr fontId="2"/>
  <pageMargins left="0.78740157480314965" right="0" top="0.78740157480314965" bottom="0.78740157480314965" header="0" footer="0"/>
  <pageSetup paperSize="9" orientation="portrait" horizontalDpi="4294967293" verticalDpi="0" r:id="rId1"/>
  <headerFooter alignWithMargins="0"/>
  <rowBreaks count="1" manualBreakCount="1">
    <brk id="11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C280"/>
  <sheetViews>
    <sheetView tabSelected="1" topLeftCell="A121" zoomScaleNormal="100" workbookViewId="0">
      <selection activeCell="F13" sqref="F13"/>
    </sheetView>
  </sheetViews>
  <sheetFormatPr defaultRowHeight="13.5" x14ac:dyDescent="0.15"/>
  <cols>
    <col min="1" max="1" width="9" style="26"/>
    <col min="2" max="28" width="6.625" style="26" customWidth="1"/>
    <col min="29" max="16384" width="9" style="26"/>
  </cols>
  <sheetData>
    <row r="1" spans="1:26" x14ac:dyDescent="0.15">
      <c r="A1" s="159" t="s">
        <v>229</v>
      </c>
      <c r="B1" s="159"/>
      <c r="C1" s="159"/>
      <c r="D1" s="159"/>
      <c r="E1" s="159"/>
      <c r="F1" s="159"/>
      <c r="G1" s="159"/>
      <c r="H1" s="159"/>
      <c r="I1" s="159"/>
      <c r="J1" s="159"/>
      <c r="K1" s="159"/>
      <c r="L1" s="159"/>
      <c r="M1" s="159"/>
    </row>
    <row r="3" spans="1:26" ht="18.75" customHeight="1" x14ac:dyDescent="0.15">
      <c r="A3" s="26" t="s">
        <v>148</v>
      </c>
    </row>
    <row r="4" spans="1:26" x14ac:dyDescent="0.15">
      <c r="A4" s="27"/>
      <c r="B4" s="28"/>
      <c r="C4" s="55" t="s">
        <v>228</v>
      </c>
      <c r="D4" s="55" t="s">
        <v>228</v>
      </c>
      <c r="E4" s="55" t="s">
        <v>206</v>
      </c>
      <c r="F4" s="55" t="s">
        <v>198</v>
      </c>
      <c r="G4" s="55" t="s">
        <v>196</v>
      </c>
      <c r="H4" s="55" t="s">
        <v>194</v>
      </c>
      <c r="I4" s="29" t="s">
        <v>192</v>
      </c>
      <c r="J4" s="29" t="s">
        <v>190</v>
      </c>
      <c r="K4" s="29" t="s">
        <v>188</v>
      </c>
      <c r="L4" s="29" t="s">
        <v>184</v>
      </c>
      <c r="M4" s="29" t="s">
        <v>182</v>
      </c>
      <c r="N4" s="29" t="s">
        <v>180</v>
      </c>
      <c r="O4" s="29" t="s">
        <v>178</v>
      </c>
      <c r="P4" s="29" t="s">
        <v>170</v>
      </c>
      <c r="Q4" s="29" t="s">
        <v>168</v>
      </c>
      <c r="R4" s="29" t="s">
        <v>165</v>
      </c>
      <c r="S4" s="29" t="s">
        <v>139</v>
      </c>
      <c r="T4" s="29" t="s">
        <v>121</v>
      </c>
      <c r="U4" s="29" t="s">
        <v>107</v>
      </c>
      <c r="V4" s="29" t="s">
        <v>99</v>
      </c>
      <c r="W4" s="29" t="s">
        <v>5</v>
      </c>
      <c r="X4" s="29" t="s">
        <v>6</v>
      </c>
      <c r="Y4" s="29" t="s">
        <v>7</v>
      </c>
      <c r="Z4" s="29" t="s">
        <v>8</v>
      </c>
    </row>
    <row r="5" spans="1:26" x14ac:dyDescent="0.15">
      <c r="A5" s="31"/>
      <c r="B5" s="32"/>
      <c r="C5" s="33" t="s">
        <v>119</v>
      </c>
      <c r="D5" s="33" t="s">
        <v>9</v>
      </c>
      <c r="E5" s="33" t="s">
        <v>9</v>
      </c>
      <c r="F5" s="33" t="s">
        <v>9</v>
      </c>
      <c r="G5" s="33" t="s">
        <v>100</v>
      </c>
      <c r="H5" s="33" t="s">
        <v>9</v>
      </c>
      <c r="I5" s="33" t="s">
        <v>9</v>
      </c>
      <c r="J5" s="33" t="s">
        <v>9</v>
      </c>
      <c r="K5" s="33" t="s">
        <v>9</v>
      </c>
      <c r="L5" s="33" t="s">
        <v>9</v>
      </c>
      <c r="M5" s="33" t="s">
        <v>9</v>
      </c>
      <c r="N5" s="33" t="s">
        <v>9</v>
      </c>
      <c r="O5" s="33" t="s">
        <v>9</v>
      </c>
      <c r="P5" s="33" t="s">
        <v>9</v>
      </c>
      <c r="Q5" s="33" t="s">
        <v>9</v>
      </c>
      <c r="R5" s="34" t="s">
        <v>9</v>
      </c>
      <c r="S5" s="34" t="s">
        <v>9</v>
      </c>
      <c r="T5" s="34" t="s">
        <v>9</v>
      </c>
      <c r="U5" s="34" t="s">
        <v>9</v>
      </c>
      <c r="V5" s="34" t="s">
        <v>9</v>
      </c>
      <c r="W5" s="34" t="s">
        <v>9</v>
      </c>
      <c r="X5" s="34" t="s">
        <v>9</v>
      </c>
      <c r="Y5" s="34" t="s">
        <v>9</v>
      </c>
      <c r="Z5" s="34" t="s">
        <v>9</v>
      </c>
    </row>
    <row r="6" spans="1:26" x14ac:dyDescent="0.15">
      <c r="A6" s="35" t="s">
        <v>10</v>
      </c>
      <c r="B6" s="36"/>
      <c r="C6">
        <v>66</v>
      </c>
      <c r="D6" s="128">
        <f>$C6/$C$10*100</f>
        <v>22.99651567944251</v>
      </c>
      <c r="E6" s="128">
        <v>18.773946360153257</v>
      </c>
      <c r="F6" s="128">
        <v>14.285714285714285</v>
      </c>
      <c r="G6" s="107">
        <v>18.90909090909091</v>
      </c>
      <c r="H6" s="107">
        <v>20.171673819742487</v>
      </c>
      <c r="I6" s="74">
        <v>24.313725490196077</v>
      </c>
      <c r="J6" s="74">
        <v>18.394648829431436</v>
      </c>
      <c r="K6" s="74">
        <v>38.659793814432994</v>
      </c>
      <c r="L6" s="37">
        <v>18.5</v>
      </c>
      <c r="M6" s="37">
        <v>25.9</v>
      </c>
      <c r="N6" s="37">
        <v>18.399999999999999</v>
      </c>
      <c r="O6" s="43">
        <v>20.3</v>
      </c>
      <c r="P6" s="43">
        <v>22.1</v>
      </c>
      <c r="Q6" s="68">
        <v>24.6</v>
      </c>
      <c r="R6" s="39">
        <v>14.9</v>
      </c>
      <c r="S6" s="39">
        <v>22.4</v>
      </c>
      <c r="T6" s="39">
        <v>33.799999999999997</v>
      </c>
      <c r="U6" s="39">
        <v>19.600000000000001</v>
      </c>
      <c r="V6" s="39">
        <v>29</v>
      </c>
      <c r="W6" s="39">
        <v>27.2</v>
      </c>
      <c r="X6" s="39">
        <v>22.3</v>
      </c>
      <c r="Y6" s="39">
        <v>22.9</v>
      </c>
      <c r="Z6" s="39">
        <v>18.100000000000001</v>
      </c>
    </row>
    <row r="7" spans="1:26" x14ac:dyDescent="0.15">
      <c r="A7" s="35" t="s">
        <v>140</v>
      </c>
      <c r="B7" s="36"/>
      <c r="C7" s="127">
        <v>41</v>
      </c>
      <c r="D7" s="128">
        <f t="shared" ref="D7:D9" si="0">$C7/$C$10*100</f>
        <v>14.285714285714285</v>
      </c>
      <c r="E7" s="128">
        <v>17.624521072796934</v>
      </c>
      <c r="F7" s="128">
        <v>23.376623376623375</v>
      </c>
      <c r="G7" s="107">
        <v>21.454545454545453</v>
      </c>
      <c r="H7" s="107">
        <v>26.180257510729614</v>
      </c>
      <c r="I7" s="74">
        <v>20.784313725490197</v>
      </c>
      <c r="J7" s="74">
        <v>16.387959866220736</v>
      </c>
      <c r="K7" s="74">
        <v>24.226804123711339</v>
      </c>
      <c r="L7" s="37">
        <v>26.1</v>
      </c>
      <c r="M7" s="37">
        <v>14.3</v>
      </c>
      <c r="N7" s="37">
        <v>28.7</v>
      </c>
      <c r="O7" s="43">
        <v>20.5</v>
      </c>
      <c r="P7" s="43">
        <v>23.6</v>
      </c>
      <c r="Q7" s="68">
        <v>24.9</v>
      </c>
      <c r="R7" s="39">
        <v>28.3</v>
      </c>
      <c r="S7" s="39">
        <v>23.3</v>
      </c>
      <c r="T7" s="39">
        <v>22.2</v>
      </c>
      <c r="U7" s="39">
        <v>28.2</v>
      </c>
      <c r="V7" s="39">
        <v>24</v>
      </c>
      <c r="W7" s="39">
        <v>21.3</v>
      </c>
      <c r="X7" s="39">
        <v>22.3</v>
      </c>
      <c r="Y7" s="39">
        <v>25.2</v>
      </c>
      <c r="Z7" s="39">
        <v>27.5</v>
      </c>
    </row>
    <row r="8" spans="1:26" x14ac:dyDescent="0.15">
      <c r="A8" s="35" t="s">
        <v>12</v>
      </c>
      <c r="B8" s="36"/>
      <c r="C8" s="127">
        <v>99</v>
      </c>
      <c r="D8" s="128">
        <f t="shared" si="0"/>
        <v>34.494773519163765</v>
      </c>
      <c r="E8" s="128">
        <v>31.417624521072796</v>
      </c>
      <c r="F8" s="128">
        <v>26.406926406926406</v>
      </c>
      <c r="G8" s="107">
        <v>37.45454545454546</v>
      </c>
      <c r="H8" s="107">
        <v>33.047210300429185</v>
      </c>
      <c r="I8" s="74">
        <v>33.725490196078432</v>
      </c>
      <c r="J8" s="74">
        <v>34.448160535117054</v>
      </c>
      <c r="K8" s="74">
        <v>3.0927835051546393</v>
      </c>
      <c r="L8" s="37">
        <v>27.4</v>
      </c>
      <c r="M8" s="37">
        <v>33.299999999999997</v>
      </c>
      <c r="N8" s="37">
        <v>25.9</v>
      </c>
      <c r="O8" s="43">
        <v>30.1</v>
      </c>
      <c r="P8" s="43">
        <v>28.9</v>
      </c>
      <c r="Q8" s="68">
        <v>26.2</v>
      </c>
      <c r="R8" s="39">
        <v>24.9</v>
      </c>
      <c r="S8" s="39">
        <v>29.3</v>
      </c>
      <c r="T8" s="39">
        <v>18.2</v>
      </c>
      <c r="U8" s="39">
        <v>28.5</v>
      </c>
      <c r="V8" s="39">
        <v>26.3</v>
      </c>
      <c r="W8" s="39">
        <v>27.6</v>
      </c>
      <c r="X8" s="39">
        <v>28.1</v>
      </c>
      <c r="Y8" s="39">
        <v>30.6</v>
      </c>
      <c r="Z8" s="39">
        <v>33.200000000000003</v>
      </c>
    </row>
    <row r="9" spans="1:26" x14ac:dyDescent="0.15">
      <c r="A9" s="35" t="s">
        <v>13</v>
      </c>
      <c r="B9" s="36"/>
      <c r="C9" s="38">
        <v>81</v>
      </c>
      <c r="D9" s="128">
        <f t="shared" si="0"/>
        <v>28.222996515679444</v>
      </c>
      <c r="E9" s="128">
        <v>32.183908045977013</v>
      </c>
      <c r="F9" s="128">
        <v>35.930735930735928</v>
      </c>
      <c r="G9" s="107">
        <v>22.181818181818183</v>
      </c>
      <c r="H9" s="107">
        <v>20.600858369098713</v>
      </c>
      <c r="I9" s="74">
        <v>21.176470588235293</v>
      </c>
      <c r="J9" s="74">
        <v>30.76923076923077</v>
      </c>
      <c r="K9" s="74">
        <v>34.020618556701031</v>
      </c>
      <c r="L9" s="37">
        <v>28</v>
      </c>
      <c r="M9" s="37">
        <v>26.5</v>
      </c>
      <c r="N9" s="37">
        <v>27</v>
      </c>
      <c r="O9" s="43">
        <v>29.1</v>
      </c>
      <c r="P9" s="43">
        <v>25.4</v>
      </c>
      <c r="Q9" s="68">
        <v>24.3</v>
      </c>
      <c r="R9" s="39">
        <v>31.9</v>
      </c>
      <c r="S9" s="39">
        <v>25</v>
      </c>
      <c r="T9" s="39">
        <v>25.8</v>
      </c>
      <c r="U9" s="39">
        <v>23.7</v>
      </c>
      <c r="V9" s="39">
        <v>20.7</v>
      </c>
      <c r="W9" s="39">
        <v>23.9</v>
      </c>
      <c r="X9" s="39">
        <v>27.3</v>
      </c>
      <c r="Y9" s="39">
        <v>21.3</v>
      </c>
      <c r="Z9" s="39">
        <v>21.2</v>
      </c>
    </row>
    <row r="10" spans="1:26" x14ac:dyDescent="0.15">
      <c r="A10" s="167" t="s">
        <v>4</v>
      </c>
      <c r="B10" s="169"/>
      <c r="C10" s="106">
        <f>SUM(C6:C9)</f>
        <v>287</v>
      </c>
      <c r="D10" s="106">
        <f>SUM(D6:D9)</f>
        <v>100</v>
      </c>
      <c r="E10" s="106">
        <v>100</v>
      </c>
      <c r="F10" s="106">
        <v>100</v>
      </c>
      <c r="G10" s="106">
        <v>100</v>
      </c>
      <c r="H10" s="106">
        <v>100</v>
      </c>
      <c r="I10" s="37">
        <v>99.999999999999986</v>
      </c>
      <c r="J10" s="37">
        <v>100</v>
      </c>
      <c r="K10" s="37">
        <v>100</v>
      </c>
      <c r="L10" s="37">
        <v>100</v>
      </c>
      <c r="M10" s="37">
        <v>100</v>
      </c>
      <c r="N10" s="37">
        <v>100</v>
      </c>
      <c r="O10" s="37">
        <v>100</v>
      </c>
      <c r="P10" s="37">
        <v>100</v>
      </c>
      <c r="Q10" s="69">
        <v>100</v>
      </c>
      <c r="R10" s="45">
        <v>100</v>
      </c>
      <c r="S10" s="45">
        <v>100</v>
      </c>
      <c r="T10" s="45">
        <v>100</v>
      </c>
      <c r="U10" s="45">
        <v>100</v>
      </c>
      <c r="V10" s="45">
        <v>100</v>
      </c>
      <c r="W10" s="45">
        <v>100</v>
      </c>
      <c r="X10" s="45">
        <v>100</v>
      </c>
      <c r="Y10" s="45">
        <v>100</v>
      </c>
      <c r="Z10" s="45">
        <v>100</v>
      </c>
    </row>
    <row r="12" spans="1:26" ht="18.75" customHeight="1" x14ac:dyDescent="0.15">
      <c r="A12" s="26" t="s">
        <v>14</v>
      </c>
    </row>
    <row r="13" spans="1:26" x14ac:dyDescent="0.15">
      <c r="A13" s="27"/>
      <c r="B13" s="28"/>
      <c r="C13" s="55" t="s">
        <v>228</v>
      </c>
      <c r="D13" s="55" t="s">
        <v>228</v>
      </c>
      <c r="E13" s="55" t="s">
        <v>206</v>
      </c>
      <c r="F13" s="55" t="s">
        <v>198</v>
      </c>
      <c r="G13" s="55" t="s">
        <v>196</v>
      </c>
      <c r="H13" s="55" t="s">
        <v>194</v>
      </c>
      <c r="I13" s="29" t="s">
        <v>192</v>
      </c>
      <c r="J13" s="29" t="s">
        <v>190</v>
      </c>
      <c r="K13" s="29" t="s">
        <v>188</v>
      </c>
      <c r="L13" s="29" t="s">
        <v>184</v>
      </c>
      <c r="M13" s="29" t="s">
        <v>182</v>
      </c>
      <c r="N13" s="29" t="s">
        <v>180</v>
      </c>
      <c r="O13" s="29" t="s">
        <v>178</v>
      </c>
      <c r="P13" s="29" t="s">
        <v>170</v>
      </c>
      <c r="Q13" s="29" t="s">
        <v>168</v>
      </c>
      <c r="R13" s="29" t="s">
        <v>165</v>
      </c>
      <c r="S13" s="29" t="s">
        <v>139</v>
      </c>
      <c r="T13" s="29" t="s">
        <v>121</v>
      </c>
      <c r="U13" s="29" t="s">
        <v>107</v>
      </c>
      <c r="V13" s="29" t="s">
        <v>133</v>
      </c>
      <c r="W13" s="29" t="s">
        <v>5</v>
      </c>
      <c r="X13" s="29" t="s">
        <v>6</v>
      </c>
      <c r="Y13" s="29" t="s">
        <v>7</v>
      </c>
      <c r="Z13" s="29" t="s">
        <v>8</v>
      </c>
    </row>
    <row r="14" spans="1:26" x14ac:dyDescent="0.15">
      <c r="A14" s="31"/>
      <c r="B14" s="32"/>
      <c r="C14" s="33" t="s">
        <v>119</v>
      </c>
      <c r="D14" s="33" t="s">
        <v>9</v>
      </c>
      <c r="E14" s="33" t="s">
        <v>9</v>
      </c>
      <c r="F14" s="33" t="s">
        <v>9</v>
      </c>
      <c r="G14" s="33" t="s">
        <v>100</v>
      </c>
      <c r="H14" s="33" t="s">
        <v>9</v>
      </c>
      <c r="I14" s="33" t="s">
        <v>9</v>
      </c>
      <c r="J14" s="33" t="s">
        <v>9</v>
      </c>
      <c r="K14" s="33" t="s">
        <v>9</v>
      </c>
      <c r="L14" s="33" t="s">
        <v>9</v>
      </c>
      <c r="M14" s="33" t="s">
        <v>9</v>
      </c>
      <c r="N14" s="33" t="s">
        <v>9</v>
      </c>
      <c r="O14" s="33" t="s">
        <v>9</v>
      </c>
      <c r="P14" s="33" t="s">
        <v>9</v>
      </c>
      <c r="Q14" s="33" t="s">
        <v>9</v>
      </c>
      <c r="R14" s="34" t="s">
        <v>9</v>
      </c>
      <c r="S14" s="34" t="s">
        <v>9</v>
      </c>
      <c r="T14" s="34" t="s">
        <v>9</v>
      </c>
      <c r="U14" s="34" t="s">
        <v>9</v>
      </c>
      <c r="V14" s="34" t="s">
        <v>9</v>
      </c>
      <c r="W14" s="34" t="s">
        <v>9</v>
      </c>
      <c r="X14" s="34" t="s">
        <v>9</v>
      </c>
      <c r="Y14" s="34" t="s">
        <v>9</v>
      </c>
      <c r="Z14" s="34" t="s">
        <v>9</v>
      </c>
    </row>
    <row r="15" spans="1:26" x14ac:dyDescent="0.15">
      <c r="A15" s="160" t="s">
        <v>15</v>
      </c>
      <c r="B15" s="162"/>
      <c r="C15" s="13">
        <v>117</v>
      </c>
      <c r="D15" s="109">
        <f>$C15/$C$20*100</f>
        <v>40.766550522648082</v>
      </c>
      <c r="E15" s="109">
        <v>40.926640926640928</v>
      </c>
      <c r="F15" s="109">
        <v>44.933920704845818</v>
      </c>
      <c r="G15" s="109">
        <v>45.787545787545788</v>
      </c>
      <c r="H15" s="109">
        <v>45.652173913043477</v>
      </c>
      <c r="I15" s="74">
        <v>42.352941176470587</v>
      </c>
      <c r="J15" s="74">
        <v>44.630872483221481</v>
      </c>
      <c r="K15" s="74">
        <v>52.212389380530979</v>
      </c>
      <c r="L15" s="37">
        <v>40.1</v>
      </c>
      <c r="M15" s="37">
        <v>39.4</v>
      </c>
      <c r="N15" s="37">
        <v>37.9</v>
      </c>
      <c r="O15" s="43">
        <v>39.700000000000003</v>
      </c>
      <c r="P15" s="43">
        <v>39.799999999999997</v>
      </c>
      <c r="Q15" s="39">
        <v>43</v>
      </c>
      <c r="R15" s="43">
        <v>39.299999999999997</v>
      </c>
      <c r="S15" s="43">
        <v>41.2</v>
      </c>
      <c r="T15" s="43">
        <v>43.1</v>
      </c>
      <c r="U15" s="43">
        <v>41.6</v>
      </c>
      <c r="V15" s="43">
        <v>36.700000000000003</v>
      </c>
      <c r="W15" s="43">
        <v>33.9</v>
      </c>
      <c r="X15" s="43">
        <v>35.799999999999997</v>
      </c>
      <c r="Y15" s="43">
        <v>35.200000000000003</v>
      </c>
      <c r="Z15" s="43">
        <v>35.700000000000003</v>
      </c>
    </row>
    <row r="16" spans="1:26" x14ac:dyDescent="0.15">
      <c r="A16" s="160" t="s">
        <v>16</v>
      </c>
      <c r="B16" s="162"/>
      <c r="C16" s="13">
        <v>72</v>
      </c>
      <c r="D16" s="109">
        <f t="shared" ref="D16:D19" si="1">$C16/$C$20*100</f>
        <v>25.087108013937282</v>
      </c>
      <c r="E16" s="109">
        <v>28.571428571428569</v>
      </c>
      <c r="F16" s="109">
        <v>27.312775330396477</v>
      </c>
      <c r="G16" s="109">
        <v>25.274725274725274</v>
      </c>
      <c r="H16" s="109">
        <v>27.826086956521738</v>
      </c>
      <c r="I16" s="74">
        <v>31.764705882352938</v>
      </c>
      <c r="J16" s="74">
        <v>27.181208053691275</v>
      </c>
      <c r="K16" s="74">
        <v>33.185840707964601</v>
      </c>
      <c r="L16" s="37">
        <v>35</v>
      </c>
      <c r="M16" s="37">
        <v>34.5</v>
      </c>
      <c r="N16" s="37">
        <v>32.6</v>
      </c>
      <c r="O16" s="43">
        <v>26</v>
      </c>
      <c r="P16" s="43">
        <v>28.7</v>
      </c>
      <c r="Q16" s="39">
        <v>31.4</v>
      </c>
      <c r="R16" s="43">
        <v>32.200000000000003</v>
      </c>
      <c r="S16" s="43">
        <v>28.5</v>
      </c>
      <c r="T16" s="43">
        <v>25.2</v>
      </c>
      <c r="U16" s="43">
        <v>28.4</v>
      </c>
      <c r="V16" s="43">
        <v>37.4</v>
      </c>
      <c r="W16" s="43">
        <v>35.9</v>
      </c>
      <c r="X16" s="43">
        <v>33.1</v>
      </c>
      <c r="Y16" s="43">
        <v>32.5</v>
      </c>
      <c r="Z16" s="43">
        <v>28.9</v>
      </c>
    </row>
    <row r="17" spans="1:29" x14ac:dyDescent="0.15">
      <c r="A17" s="160" t="s">
        <v>17</v>
      </c>
      <c r="B17" s="162"/>
      <c r="C17" s="13">
        <v>55</v>
      </c>
      <c r="D17" s="109">
        <f t="shared" si="1"/>
        <v>19.16376306620209</v>
      </c>
      <c r="E17" s="109">
        <v>17.760617760617762</v>
      </c>
      <c r="F17" s="109">
        <v>14.977973568281937</v>
      </c>
      <c r="G17" s="109">
        <v>20.87912087912088</v>
      </c>
      <c r="H17" s="109">
        <v>16.956521739130434</v>
      </c>
      <c r="I17" s="74">
        <v>17.647058823529413</v>
      </c>
      <c r="J17" s="74">
        <v>18.120805369127517</v>
      </c>
      <c r="K17" s="74">
        <v>0.88495575221238942</v>
      </c>
      <c r="L17" s="37">
        <v>17.899999999999999</v>
      </c>
      <c r="M17" s="37">
        <v>17.5</v>
      </c>
      <c r="N17" s="37">
        <v>18.600000000000001</v>
      </c>
      <c r="O17" s="43">
        <v>24.4</v>
      </c>
      <c r="P17" s="43">
        <v>20.8</v>
      </c>
      <c r="Q17" s="39">
        <v>18.3</v>
      </c>
      <c r="R17" s="43">
        <v>19.899999999999999</v>
      </c>
      <c r="S17" s="43">
        <v>21.3</v>
      </c>
      <c r="T17" s="43">
        <v>20</v>
      </c>
      <c r="U17" s="43">
        <v>19.5</v>
      </c>
      <c r="V17" s="43">
        <v>18.899999999999999</v>
      </c>
      <c r="W17" s="43">
        <v>20.100000000000001</v>
      </c>
      <c r="X17" s="43">
        <v>23.1</v>
      </c>
      <c r="Y17" s="43">
        <v>20.9</v>
      </c>
      <c r="Z17" s="43">
        <v>23.3</v>
      </c>
    </row>
    <row r="18" spans="1:29" x14ac:dyDescent="0.15">
      <c r="A18" s="35" t="s">
        <v>18</v>
      </c>
      <c r="B18" s="36"/>
      <c r="C18" s="13">
        <v>33</v>
      </c>
      <c r="D18" s="109">
        <f t="shared" si="1"/>
        <v>11.498257839721255</v>
      </c>
      <c r="E18" s="109">
        <v>11.196911196911197</v>
      </c>
      <c r="F18" s="109">
        <v>10.13215859030837</v>
      </c>
      <c r="G18" s="109">
        <v>7.6923076923076925</v>
      </c>
      <c r="H18" s="109">
        <v>7.8260869565217401</v>
      </c>
      <c r="I18" s="74">
        <v>7.4509803921568629</v>
      </c>
      <c r="J18" s="74">
        <v>9.0604026845637584</v>
      </c>
      <c r="K18" s="74">
        <v>11.504424778761061</v>
      </c>
      <c r="L18" s="37">
        <v>6.4</v>
      </c>
      <c r="M18" s="37">
        <v>7.9</v>
      </c>
      <c r="N18" s="37">
        <v>10.9</v>
      </c>
      <c r="O18" s="43">
        <v>9.4</v>
      </c>
      <c r="P18" s="43">
        <v>10.4</v>
      </c>
      <c r="Q18" s="39">
        <v>6.7</v>
      </c>
      <c r="R18" s="43">
        <v>8</v>
      </c>
      <c r="S18" s="43">
        <v>8.1</v>
      </c>
      <c r="T18" s="43">
        <v>11.1</v>
      </c>
      <c r="U18" s="43">
        <v>9.9</v>
      </c>
      <c r="V18" s="43">
        <v>6.3</v>
      </c>
      <c r="W18" s="43">
        <v>8.4</v>
      </c>
      <c r="X18" s="43">
        <v>7.7</v>
      </c>
      <c r="Y18" s="43">
        <v>10.9</v>
      </c>
      <c r="Z18" s="43">
        <v>11.6</v>
      </c>
    </row>
    <row r="19" spans="1:29" x14ac:dyDescent="0.15">
      <c r="A19" s="35" t="s">
        <v>19</v>
      </c>
      <c r="B19" s="36"/>
      <c r="C19" s="13">
        <v>10</v>
      </c>
      <c r="D19" s="109">
        <f t="shared" si="1"/>
        <v>3.484320557491289</v>
      </c>
      <c r="E19" s="109">
        <v>1.5444015444015444</v>
      </c>
      <c r="F19" s="109">
        <v>2.643171806167401</v>
      </c>
      <c r="G19" s="109">
        <v>0.36630036630036628</v>
      </c>
      <c r="H19" s="109">
        <v>1.7391304347826086</v>
      </c>
      <c r="I19" s="74">
        <v>0.78431372549019607</v>
      </c>
      <c r="J19" s="74">
        <v>1.006711409395973</v>
      </c>
      <c r="K19" s="74">
        <v>2.2123893805309733</v>
      </c>
      <c r="L19" s="37">
        <v>0.6</v>
      </c>
      <c r="M19" s="37">
        <v>0.7</v>
      </c>
      <c r="N19" s="37">
        <v>0</v>
      </c>
      <c r="O19" s="43">
        <v>0.5</v>
      </c>
      <c r="P19" s="43">
        <v>0.3</v>
      </c>
      <c r="Q19" s="39">
        <v>0.6</v>
      </c>
      <c r="R19" s="43">
        <v>0.6</v>
      </c>
      <c r="S19" s="43">
        <v>0.9</v>
      </c>
      <c r="T19" s="43">
        <v>0.6</v>
      </c>
      <c r="U19" s="43">
        <v>0.6</v>
      </c>
      <c r="V19" s="43">
        <v>0.7</v>
      </c>
      <c r="W19" s="43">
        <v>1.7</v>
      </c>
      <c r="X19" s="43">
        <v>0.3</v>
      </c>
      <c r="Y19" s="43">
        <v>0.5</v>
      </c>
      <c r="Z19" s="43">
        <v>0.5</v>
      </c>
    </row>
    <row r="20" spans="1:29" x14ac:dyDescent="0.15">
      <c r="A20" s="167" t="s">
        <v>4</v>
      </c>
      <c r="B20" s="169"/>
      <c r="C20" s="129">
        <f>SUM(C15:C19)</f>
        <v>287</v>
      </c>
      <c r="D20" s="110">
        <f>SUM(D15:D19)</f>
        <v>100</v>
      </c>
      <c r="E20" s="110">
        <v>100</v>
      </c>
      <c r="F20" s="110">
        <v>100</v>
      </c>
      <c r="G20" s="110">
        <v>100</v>
      </c>
      <c r="H20" s="110">
        <v>100</v>
      </c>
      <c r="I20" s="37">
        <v>99.999999999999986</v>
      </c>
      <c r="J20" s="37">
        <v>100</v>
      </c>
      <c r="K20" s="37">
        <v>100.00000000000001</v>
      </c>
      <c r="L20" s="37">
        <v>100</v>
      </c>
      <c r="M20" s="37">
        <v>100.00000000000001</v>
      </c>
      <c r="N20" s="37">
        <v>100</v>
      </c>
      <c r="O20" s="43">
        <v>100</v>
      </c>
      <c r="P20" s="43">
        <v>100</v>
      </c>
      <c r="Q20" s="68">
        <v>100</v>
      </c>
      <c r="R20" s="37">
        <v>100</v>
      </c>
      <c r="S20" s="37">
        <v>100</v>
      </c>
      <c r="T20" s="37">
        <v>99.999999999999986</v>
      </c>
      <c r="U20" s="37">
        <v>100</v>
      </c>
      <c r="V20" s="37">
        <v>100</v>
      </c>
      <c r="W20" s="37">
        <v>100</v>
      </c>
      <c r="X20" s="37">
        <v>100</v>
      </c>
      <c r="Y20" s="37">
        <v>100</v>
      </c>
      <c r="Z20" s="37">
        <v>100</v>
      </c>
    </row>
    <row r="22" spans="1:29" ht="18.75" customHeight="1" x14ac:dyDescent="0.15">
      <c r="A22" s="26" t="s">
        <v>20</v>
      </c>
    </row>
    <row r="23" spans="1:29" x14ac:dyDescent="0.15">
      <c r="A23" s="27"/>
      <c r="B23" s="40"/>
      <c r="C23" s="40"/>
      <c r="D23" s="40"/>
      <c r="E23" s="28"/>
      <c r="F23" s="55" t="s">
        <v>228</v>
      </c>
      <c r="G23" s="55" t="s">
        <v>228</v>
      </c>
      <c r="H23" s="55" t="s">
        <v>206</v>
      </c>
      <c r="I23" s="55" t="s">
        <v>198</v>
      </c>
      <c r="J23" s="29" t="s">
        <v>196</v>
      </c>
      <c r="K23" s="55" t="s">
        <v>194</v>
      </c>
      <c r="L23" s="29" t="s">
        <v>192</v>
      </c>
      <c r="M23" s="29" t="s">
        <v>190</v>
      </c>
      <c r="N23" s="29" t="s">
        <v>188</v>
      </c>
      <c r="O23" s="29" t="s">
        <v>184</v>
      </c>
      <c r="P23" s="29" t="s">
        <v>182</v>
      </c>
      <c r="Q23" s="29" t="s">
        <v>180</v>
      </c>
      <c r="R23" s="29" t="s">
        <v>178</v>
      </c>
      <c r="S23" s="29" t="s">
        <v>170</v>
      </c>
      <c r="T23" s="29" t="s">
        <v>168</v>
      </c>
      <c r="U23" s="29" t="s">
        <v>165</v>
      </c>
      <c r="V23" s="29" t="s">
        <v>139</v>
      </c>
      <c r="W23" s="29" t="s">
        <v>121</v>
      </c>
      <c r="X23" s="29" t="s">
        <v>107</v>
      </c>
      <c r="Y23" s="29" t="s">
        <v>99</v>
      </c>
      <c r="Z23" s="29" t="s">
        <v>5</v>
      </c>
      <c r="AA23" s="29" t="s">
        <v>6</v>
      </c>
      <c r="AB23" s="29" t="s">
        <v>7</v>
      </c>
      <c r="AC23" s="29" t="s">
        <v>8</v>
      </c>
    </row>
    <row r="24" spans="1:29" x14ac:dyDescent="0.15">
      <c r="A24" s="31"/>
      <c r="B24" s="41"/>
      <c r="C24" s="41"/>
      <c r="D24" s="41"/>
      <c r="E24" s="32"/>
      <c r="F24" s="33" t="s">
        <v>119</v>
      </c>
      <c r="G24" s="33" t="s">
        <v>9</v>
      </c>
      <c r="H24" s="33" t="s">
        <v>9</v>
      </c>
      <c r="I24" s="33" t="s">
        <v>9</v>
      </c>
      <c r="J24" s="33" t="s">
        <v>9</v>
      </c>
      <c r="K24" s="33" t="s">
        <v>9</v>
      </c>
      <c r="L24" s="33" t="s">
        <v>9</v>
      </c>
      <c r="M24" s="33" t="s">
        <v>9</v>
      </c>
      <c r="N24" s="33" t="s">
        <v>9</v>
      </c>
      <c r="O24" s="33" t="s">
        <v>9</v>
      </c>
      <c r="P24" s="33" t="s">
        <v>9</v>
      </c>
      <c r="Q24" s="33" t="s">
        <v>9</v>
      </c>
      <c r="R24" s="33" t="s">
        <v>9</v>
      </c>
      <c r="S24" s="33" t="s">
        <v>9</v>
      </c>
      <c r="T24" s="33" t="s">
        <v>9</v>
      </c>
      <c r="U24" s="34" t="s">
        <v>9</v>
      </c>
      <c r="V24" s="34" t="s">
        <v>9</v>
      </c>
      <c r="W24" s="34" t="s">
        <v>9</v>
      </c>
      <c r="X24" s="34" t="s">
        <v>9</v>
      </c>
      <c r="Y24" s="34" t="s">
        <v>9</v>
      </c>
      <c r="Z24" s="34" t="s">
        <v>9</v>
      </c>
      <c r="AA24" s="34" t="s">
        <v>9</v>
      </c>
      <c r="AB24" s="34" t="s">
        <v>9</v>
      </c>
      <c r="AC24" s="34" t="s">
        <v>9</v>
      </c>
    </row>
    <row r="25" spans="1:29" x14ac:dyDescent="0.15">
      <c r="A25" s="172" t="s">
        <v>21</v>
      </c>
      <c r="B25" s="173"/>
      <c r="C25" s="40"/>
      <c r="D25" s="40"/>
      <c r="E25" s="28">
        <v>1</v>
      </c>
      <c r="F25">
        <v>14</v>
      </c>
      <c r="G25" s="78">
        <f t="shared" ref="G25:G72" si="2">$F25/$F$101*100</f>
        <v>1.6260162601626018</v>
      </c>
      <c r="H25" s="78">
        <v>1.9404915912031047</v>
      </c>
      <c r="I25" s="78">
        <v>3.1073446327683616</v>
      </c>
      <c r="J25" s="111">
        <v>2.2592152199762188</v>
      </c>
      <c r="K25" s="111">
        <v>0.69444444444444442</v>
      </c>
      <c r="L25" s="78">
        <v>2.8947368421052633</v>
      </c>
      <c r="M25" s="78"/>
      <c r="N25" s="78"/>
      <c r="O25" s="51"/>
      <c r="P25" s="51"/>
      <c r="Q25" s="51"/>
      <c r="R25" s="79"/>
      <c r="S25" s="79"/>
      <c r="T25" s="79"/>
      <c r="U25" s="80"/>
      <c r="V25" s="80"/>
      <c r="W25" s="80"/>
      <c r="X25" s="80"/>
      <c r="Y25" s="80"/>
      <c r="Z25" s="80"/>
      <c r="AA25" s="80"/>
      <c r="AB25" s="80"/>
      <c r="AC25" s="80"/>
    </row>
    <row r="26" spans="1:29" x14ac:dyDescent="0.15">
      <c r="A26" s="81"/>
      <c r="B26" s="82"/>
      <c r="C26" s="47"/>
      <c r="D26" s="47"/>
      <c r="E26" s="48">
        <v>2</v>
      </c>
      <c r="F26">
        <v>24</v>
      </c>
      <c r="G26" s="83">
        <f t="shared" si="2"/>
        <v>2.7874564459930316</v>
      </c>
      <c r="H26" s="83">
        <v>2.8460543337645539</v>
      </c>
      <c r="I26" s="83">
        <v>5.7909604519774014</v>
      </c>
      <c r="J26" s="112">
        <v>3.329369797859691</v>
      </c>
      <c r="K26" s="112">
        <v>3.4722222222222223</v>
      </c>
      <c r="L26" s="83">
        <v>3.2894736842105261</v>
      </c>
      <c r="M26" s="83"/>
      <c r="N26" s="83"/>
      <c r="O26" s="49"/>
      <c r="P26" s="49"/>
      <c r="Q26" s="49"/>
      <c r="R26" s="50"/>
      <c r="S26" s="50"/>
      <c r="T26" s="50"/>
      <c r="U26" s="66"/>
      <c r="V26" s="66"/>
      <c r="W26" s="66"/>
      <c r="X26" s="66"/>
      <c r="Y26" s="66"/>
      <c r="Z26" s="66"/>
      <c r="AA26" s="66"/>
      <c r="AB26" s="66"/>
      <c r="AC26" s="66"/>
    </row>
    <row r="27" spans="1:29" x14ac:dyDescent="0.15">
      <c r="A27" s="81"/>
      <c r="B27" s="82"/>
      <c r="C27" s="47"/>
      <c r="D27" s="47"/>
      <c r="E27" s="48">
        <v>3</v>
      </c>
      <c r="F27">
        <v>37</v>
      </c>
      <c r="G27" s="83">
        <f t="shared" si="2"/>
        <v>4.2973286875725902</v>
      </c>
      <c r="H27" s="83">
        <v>4.5278137128072444</v>
      </c>
      <c r="I27" s="83">
        <v>3.5310734463276838</v>
      </c>
      <c r="J27" s="112">
        <v>4.2806183115338881</v>
      </c>
      <c r="K27" s="112">
        <v>3.8888888888888888</v>
      </c>
      <c r="L27" s="83">
        <v>4.6052631578947363</v>
      </c>
      <c r="M27" s="83"/>
      <c r="N27" s="83"/>
      <c r="O27" s="49"/>
      <c r="P27" s="49"/>
      <c r="Q27" s="49"/>
      <c r="R27" s="50"/>
      <c r="S27" s="50"/>
      <c r="T27" s="50"/>
      <c r="U27" s="66"/>
      <c r="V27" s="66"/>
      <c r="W27" s="66"/>
      <c r="X27" s="66"/>
      <c r="Y27" s="66"/>
      <c r="Z27" s="66"/>
      <c r="AA27" s="66"/>
      <c r="AB27" s="66"/>
      <c r="AC27" s="66"/>
    </row>
    <row r="28" spans="1:29" x14ac:dyDescent="0.15">
      <c r="A28" s="84"/>
      <c r="B28" s="85"/>
      <c r="C28" s="41"/>
      <c r="D28" s="41"/>
      <c r="E28" s="56" t="s">
        <v>4</v>
      </c>
      <c r="F28" s="136">
        <f>SUM(F25:F27)</f>
        <v>75</v>
      </c>
      <c r="G28" s="137">
        <f t="shared" si="2"/>
        <v>8.7108013937282234</v>
      </c>
      <c r="H28" s="137">
        <v>9.3143596377749027</v>
      </c>
      <c r="I28" s="137">
        <v>12.429378531073446</v>
      </c>
      <c r="J28" s="113">
        <v>9.8692033293697978</v>
      </c>
      <c r="K28" s="113">
        <v>8.0555555555555554</v>
      </c>
      <c r="L28" s="86">
        <v>10.789473684210527</v>
      </c>
      <c r="M28" s="86">
        <v>8.133971291866029</v>
      </c>
      <c r="N28" s="86">
        <v>11.891891891891893</v>
      </c>
      <c r="O28" s="46">
        <v>5.9</v>
      </c>
      <c r="P28" s="46">
        <v>6.2</v>
      </c>
      <c r="Q28" s="46">
        <v>7.8</v>
      </c>
      <c r="R28" s="87">
        <v>9.3000000000000007</v>
      </c>
      <c r="S28" s="87">
        <v>7.4</v>
      </c>
      <c r="T28" s="87">
        <v>7.8</v>
      </c>
      <c r="U28" s="88">
        <v>5.2</v>
      </c>
      <c r="V28" s="88">
        <v>5.9</v>
      </c>
      <c r="W28" s="88">
        <v>7.4</v>
      </c>
      <c r="X28" s="88">
        <v>7</v>
      </c>
      <c r="Y28" s="88">
        <v>8.8000000000000007</v>
      </c>
      <c r="Z28" s="88">
        <v>7.5</v>
      </c>
      <c r="AA28" s="88">
        <v>4</v>
      </c>
      <c r="AB28" s="88">
        <v>7.8</v>
      </c>
      <c r="AC28" s="88">
        <v>9.4</v>
      </c>
    </row>
    <row r="29" spans="1:29" x14ac:dyDescent="0.15">
      <c r="A29" s="89" t="s">
        <v>22</v>
      </c>
      <c r="B29" s="40"/>
      <c r="C29" s="40"/>
      <c r="D29" s="40"/>
      <c r="E29" s="28">
        <v>1</v>
      </c>
      <c r="F29">
        <v>7</v>
      </c>
      <c r="G29" s="78">
        <f t="shared" si="2"/>
        <v>0.81300813008130091</v>
      </c>
      <c r="H29" s="78">
        <v>1.1642949547218628</v>
      </c>
      <c r="I29" s="78">
        <v>1.2711864406779663</v>
      </c>
      <c r="J29" s="111">
        <v>0.47562425683709864</v>
      </c>
      <c r="K29" s="111">
        <v>0.83333333333333337</v>
      </c>
      <c r="L29" s="78">
        <v>0.39473684210526316</v>
      </c>
      <c r="M29" s="78"/>
      <c r="N29" s="78"/>
      <c r="O29" s="51"/>
      <c r="P29" s="51"/>
      <c r="Q29" s="51"/>
      <c r="R29" s="79"/>
      <c r="S29" s="79"/>
      <c r="T29" s="79"/>
      <c r="U29" s="80"/>
      <c r="V29" s="80"/>
      <c r="W29" s="80"/>
      <c r="X29" s="80"/>
      <c r="Y29" s="80"/>
      <c r="Z29" s="80"/>
      <c r="AA29" s="80"/>
      <c r="AB29" s="80"/>
      <c r="AC29" s="80"/>
    </row>
    <row r="30" spans="1:29" x14ac:dyDescent="0.15">
      <c r="A30" s="81"/>
      <c r="B30" s="82"/>
      <c r="C30" s="47"/>
      <c r="D30" s="47"/>
      <c r="E30" s="48">
        <v>2</v>
      </c>
      <c r="F30">
        <v>16</v>
      </c>
      <c r="G30" s="83">
        <f t="shared" si="2"/>
        <v>1.8583042973286876</v>
      </c>
      <c r="H30" s="83">
        <v>0.77619663648124193</v>
      </c>
      <c r="I30" s="83">
        <v>1.8361581920903955</v>
      </c>
      <c r="J30" s="112">
        <v>2.0214030915576697</v>
      </c>
      <c r="K30" s="112">
        <v>2.083333333333333</v>
      </c>
      <c r="L30" s="83">
        <v>3.2894736842105261</v>
      </c>
      <c r="M30" s="83"/>
      <c r="N30" s="83"/>
      <c r="O30" s="49"/>
      <c r="P30" s="49"/>
      <c r="Q30" s="49"/>
      <c r="R30" s="50"/>
      <c r="S30" s="50"/>
      <c r="T30" s="50"/>
      <c r="U30" s="66"/>
      <c r="V30" s="66"/>
      <c r="W30" s="66"/>
      <c r="X30" s="66"/>
      <c r="Y30" s="66"/>
      <c r="Z30" s="66"/>
      <c r="AA30" s="66"/>
      <c r="AB30" s="66"/>
      <c r="AC30" s="66"/>
    </row>
    <row r="31" spans="1:29" x14ac:dyDescent="0.15">
      <c r="A31" s="81"/>
      <c r="B31" s="82"/>
      <c r="C31" s="47"/>
      <c r="D31" s="47"/>
      <c r="E31" s="48">
        <v>3</v>
      </c>
      <c r="F31">
        <v>12</v>
      </c>
      <c r="G31" s="83">
        <f t="shared" si="2"/>
        <v>1.3937282229965158</v>
      </c>
      <c r="H31" s="83">
        <v>1.6817593790426906</v>
      </c>
      <c r="I31" s="83">
        <v>2.4011299435028248</v>
      </c>
      <c r="J31" s="112">
        <v>2.3781212841854935</v>
      </c>
      <c r="K31" s="112">
        <v>1.5277777777777777</v>
      </c>
      <c r="L31" s="83">
        <v>1.4473684210526316</v>
      </c>
      <c r="M31" s="83"/>
      <c r="N31" s="83"/>
      <c r="O31" s="49"/>
      <c r="P31" s="49"/>
      <c r="Q31" s="49"/>
      <c r="R31" s="50"/>
      <c r="S31" s="50"/>
      <c r="T31" s="50"/>
      <c r="U31" s="66"/>
      <c r="V31" s="66"/>
      <c r="W31" s="66"/>
      <c r="X31" s="66"/>
      <c r="Y31" s="66"/>
      <c r="Z31" s="66"/>
      <c r="AA31" s="66"/>
      <c r="AB31" s="66"/>
      <c r="AC31" s="66"/>
    </row>
    <row r="32" spans="1:29" x14ac:dyDescent="0.15">
      <c r="A32" s="84"/>
      <c r="B32" s="85"/>
      <c r="C32" s="41"/>
      <c r="D32" s="41"/>
      <c r="E32" s="56" t="s">
        <v>4</v>
      </c>
      <c r="F32" s="136">
        <f>SUM(F29:F31)</f>
        <v>35</v>
      </c>
      <c r="G32" s="137">
        <f t="shared" si="2"/>
        <v>4.0650406504065035</v>
      </c>
      <c r="H32" s="137">
        <v>3.6222509702457955</v>
      </c>
      <c r="I32" s="137">
        <v>5.508474576271186</v>
      </c>
      <c r="J32" s="113">
        <v>4.8751486325802613</v>
      </c>
      <c r="K32" s="113">
        <v>4.4444444444444446</v>
      </c>
      <c r="L32" s="86">
        <v>5.1315789473684212</v>
      </c>
      <c r="M32" s="86">
        <v>3.3492822966507179</v>
      </c>
      <c r="N32" s="86">
        <v>4.3243243243243246</v>
      </c>
      <c r="O32" s="46">
        <v>2.8</v>
      </c>
      <c r="P32" s="46">
        <v>2.8</v>
      </c>
      <c r="Q32" s="46">
        <v>4.5999999999999996</v>
      </c>
      <c r="R32" s="87">
        <v>2.1</v>
      </c>
      <c r="S32" s="87">
        <v>3.2</v>
      </c>
      <c r="T32" s="87">
        <v>4.5999999999999996</v>
      </c>
      <c r="U32" s="88">
        <v>2.4</v>
      </c>
      <c r="V32" s="88">
        <v>4</v>
      </c>
      <c r="W32" s="88">
        <v>2.1</v>
      </c>
      <c r="X32" s="88">
        <v>2.2999999999999998</v>
      </c>
      <c r="Y32" s="88">
        <v>1.7</v>
      </c>
      <c r="Z32" s="88">
        <v>2.8</v>
      </c>
      <c r="AA32" s="88">
        <v>3.7</v>
      </c>
      <c r="AB32" s="88">
        <v>4.3</v>
      </c>
      <c r="AC32" s="88">
        <v>3.3</v>
      </c>
    </row>
    <row r="33" spans="1:29" x14ac:dyDescent="0.15">
      <c r="A33" s="89" t="s">
        <v>23</v>
      </c>
      <c r="B33" s="40"/>
      <c r="C33" s="40"/>
      <c r="D33" s="40"/>
      <c r="E33" s="28">
        <v>1</v>
      </c>
      <c r="F33">
        <v>105</v>
      </c>
      <c r="G33" s="78">
        <f t="shared" si="2"/>
        <v>12.195121951219512</v>
      </c>
      <c r="H33" s="78">
        <v>10.866752910737388</v>
      </c>
      <c r="I33" s="78">
        <v>16.666666666666664</v>
      </c>
      <c r="J33" s="111">
        <v>16.765755053507728</v>
      </c>
      <c r="K33" s="111">
        <v>17.222222222222221</v>
      </c>
      <c r="L33" s="78">
        <v>18.289473684210527</v>
      </c>
      <c r="M33" s="78"/>
      <c r="N33" s="78"/>
      <c r="O33" s="51"/>
      <c r="P33" s="51"/>
      <c r="Q33" s="51"/>
      <c r="R33" s="79"/>
      <c r="S33" s="79"/>
      <c r="T33" s="79"/>
      <c r="U33" s="80"/>
      <c r="V33" s="80"/>
      <c r="W33" s="80"/>
      <c r="X33" s="80"/>
      <c r="Y33" s="80"/>
      <c r="Z33" s="80"/>
      <c r="AA33" s="80"/>
      <c r="AB33" s="80"/>
      <c r="AC33" s="80"/>
    </row>
    <row r="34" spans="1:29" x14ac:dyDescent="0.15">
      <c r="A34" s="81"/>
      <c r="B34" s="82"/>
      <c r="C34" s="47"/>
      <c r="D34" s="47"/>
      <c r="E34" s="48">
        <v>2</v>
      </c>
      <c r="F34">
        <v>48</v>
      </c>
      <c r="G34" s="83">
        <f t="shared" si="2"/>
        <v>5.5749128919860631</v>
      </c>
      <c r="H34" s="83">
        <v>5.6921086675291077</v>
      </c>
      <c r="I34" s="83">
        <v>4.5197740112994351</v>
      </c>
      <c r="J34" s="112">
        <v>6.3020214030915582</v>
      </c>
      <c r="K34" s="112">
        <v>4.3055555555555554</v>
      </c>
      <c r="L34" s="83">
        <v>3.5526315789473681</v>
      </c>
      <c r="M34" s="83"/>
      <c r="N34" s="83"/>
      <c r="O34" s="49"/>
      <c r="P34" s="49"/>
      <c r="Q34" s="49"/>
      <c r="R34" s="50"/>
      <c r="S34" s="50"/>
      <c r="T34" s="50"/>
      <c r="U34" s="66"/>
      <c r="V34" s="66"/>
      <c r="W34" s="66"/>
      <c r="X34" s="66"/>
      <c r="Y34" s="66"/>
      <c r="Z34" s="66"/>
      <c r="AA34" s="66"/>
      <c r="AB34" s="66"/>
      <c r="AC34" s="66"/>
    </row>
    <row r="35" spans="1:29" x14ac:dyDescent="0.15">
      <c r="A35" s="81"/>
      <c r="B35" s="82"/>
      <c r="C35" s="47"/>
      <c r="D35" s="47"/>
      <c r="E35" s="48">
        <v>3</v>
      </c>
      <c r="F35">
        <v>29</v>
      </c>
      <c r="G35" s="83">
        <f t="shared" si="2"/>
        <v>3.3681765389082461</v>
      </c>
      <c r="H35" s="83">
        <v>5.4333764553686938</v>
      </c>
      <c r="I35" s="83">
        <v>1.6949152542372881</v>
      </c>
      <c r="J35" s="112">
        <v>2.2592152199762188</v>
      </c>
      <c r="K35" s="112">
        <v>2.7777777777777777</v>
      </c>
      <c r="L35" s="83">
        <v>1.9736842105263157</v>
      </c>
      <c r="M35" s="83"/>
      <c r="N35" s="83"/>
      <c r="O35" s="49"/>
      <c r="P35" s="49"/>
      <c r="Q35" s="49"/>
      <c r="R35" s="50"/>
      <c r="S35" s="50"/>
      <c r="T35" s="50"/>
      <c r="U35" s="66"/>
      <c r="V35" s="66"/>
      <c r="W35" s="66"/>
      <c r="X35" s="66"/>
      <c r="Y35" s="66"/>
      <c r="Z35" s="66"/>
      <c r="AA35" s="66"/>
      <c r="AB35" s="66"/>
      <c r="AC35" s="66"/>
    </row>
    <row r="36" spans="1:29" x14ac:dyDescent="0.15">
      <c r="A36" s="84"/>
      <c r="B36" s="85"/>
      <c r="C36" s="41"/>
      <c r="D36" s="41"/>
      <c r="E36" s="56" t="s">
        <v>4</v>
      </c>
      <c r="F36" s="136">
        <f>SUM(F33:F35)</f>
        <v>182</v>
      </c>
      <c r="G36" s="137">
        <f t="shared" si="2"/>
        <v>21.138211382113823</v>
      </c>
      <c r="H36" s="137">
        <v>21.992238033635186</v>
      </c>
      <c r="I36" s="137">
        <v>22.881355932203391</v>
      </c>
      <c r="J36" s="113">
        <v>25.326991676575506</v>
      </c>
      <c r="K36" s="113">
        <v>24.305555555555554</v>
      </c>
      <c r="L36" s="86">
        <v>23.815789473684209</v>
      </c>
      <c r="M36" s="86">
        <v>27.591706539074963</v>
      </c>
      <c r="N36" s="86">
        <v>3.2432432432432434</v>
      </c>
      <c r="O36" s="46">
        <v>42.5</v>
      </c>
      <c r="P36" s="46">
        <v>36.1</v>
      </c>
      <c r="Q36" s="46">
        <v>44.1</v>
      </c>
      <c r="R36" s="87">
        <v>40.1</v>
      </c>
      <c r="S36" s="87">
        <v>36.9</v>
      </c>
      <c r="T36" s="87">
        <v>38.6</v>
      </c>
      <c r="U36" s="88">
        <v>47.4</v>
      </c>
      <c r="V36" s="88">
        <v>43.1</v>
      </c>
      <c r="W36" s="88">
        <v>34.5</v>
      </c>
      <c r="X36" s="88">
        <v>40.1</v>
      </c>
      <c r="Y36" s="88">
        <v>35.700000000000003</v>
      </c>
      <c r="Z36" s="88">
        <v>40.299999999999997</v>
      </c>
      <c r="AA36" s="88">
        <v>35.6</v>
      </c>
      <c r="AB36" s="88">
        <v>37.6</v>
      </c>
      <c r="AC36" s="88">
        <v>33.4</v>
      </c>
    </row>
    <row r="37" spans="1:29" x14ac:dyDescent="0.15">
      <c r="A37" s="89" t="s">
        <v>24</v>
      </c>
      <c r="B37" s="40"/>
      <c r="C37" s="40"/>
      <c r="D37" s="40"/>
      <c r="E37" s="28">
        <v>1</v>
      </c>
      <c r="F37">
        <v>13</v>
      </c>
      <c r="G37" s="78">
        <f t="shared" si="2"/>
        <v>1.5098722415795587</v>
      </c>
      <c r="H37" s="78">
        <v>1.8111254851228977</v>
      </c>
      <c r="I37" s="78">
        <v>1.6949152542372881</v>
      </c>
      <c r="J37" s="111">
        <v>2.853745541022592</v>
      </c>
      <c r="K37" s="111">
        <v>2.2222222222222223</v>
      </c>
      <c r="L37" s="78">
        <v>2.1052631578947367</v>
      </c>
      <c r="M37" s="78"/>
      <c r="N37" s="78"/>
      <c r="O37" s="51"/>
      <c r="P37" s="51"/>
      <c r="Q37" s="51"/>
      <c r="R37" s="79"/>
      <c r="S37" s="79"/>
      <c r="T37" s="79"/>
      <c r="U37" s="80"/>
      <c r="V37" s="80"/>
      <c r="W37" s="80"/>
      <c r="X37" s="80"/>
      <c r="Y37" s="80"/>
      <c r="Z37" s="80"/>
      <c r="AA37" s="80"/>
      <c r="AB37" s="80"/>
      <c r="AC37" s="80"/>
    </row>
    <row r="38" spans="1:29" x14ac:dyDescent="0.15">
      <c r="A38" s="81"/>
      <c r="B38" s="82"/>
      <c r="C38" s="47"/>
      <c r="D38" s="47"/>
      <c r="E38" s="48">
        <v>2</v>
      </c>
      <c r="F38">
        <v>10</v>
      </c>
      <c r="G38" s="83">
        <f t="shared" si="2"/>
        <v>1.1614401858304297</v>
      </c>
      <c r="H38" s="83">
        <v>2.1992238033635187</v>
      </c>
      <c r="I38" s="83">
        <v>1.6949152542372881</v>
      </c>
      <c r="J38" s="112">
        <v>2.7348394768133173</v>
      </c>
      <c r="K38" s="112">
        <v>2.3611111111111112</v>
      </c>
      <c r="L38" s="83">
        <v>3.0263157894736841</v>
      </c>
      <c r="M38" s="83"/>
      <c r="N38" s="83"/>
      <c r="O38" s="49"/>
      <c r="P38" s="49"/>
      <c r="Q38" s="49"/>
      <c r="R38" s="50"/>
      <c r="S38" s="50"/>
      <c r="T38" s="50"/>
      <c r="U38" s="66"/>
      <c r="V38" s="66"/>
      <c r="W38" s="66"/>
      <c r="X38" s="66"/>
      <c r="Y38" s="66"/>
      <c r="Z38" s="66"/>
      <c r="AA38" s="66"/>
      <c r="AB38" s="66"/>
      <c r="AC38" s="66"/>
    </row>
    <row r="39" spans="1:29" x14ac:dyDescent="0.15">
      <c r="A39" s="81"/>
      <c r="B39" s="82"/>
      <c r="C39" s="47"/>
      <c r="D39" s="47"/>
      <c r="E39" s="48">
        <v>3</v>
      </c>
      <c r="F39">
        <v>17</v>
      </c>
      <c r="G39" s="83">
        <f t="shared" si="2"/>
        <v>1.9744483159117305</v>
      </c>
      <c r="H39" s="83">
        <v>1.9404915912031047</v>
      </c>
      <c r="I39" s="83">
        <v>3.1073446327683616</v>
      </c>
      <c r="J39" s="112">
        <v>1.78359096313912</v>
      </c>
      <c r="K39" s="112">
        <v>2.2222222222222223</v>
      </c>
      <c r="L39" s="83">
        <v>1.9736842105263157</v>
      </c>
      <c r="M39" s="83"/>
      <c r="N39" s="83"/>
      <c r="O39" s="49"/>
      <c r="P39" s="49"/>
      <c r="Q39" s="49"/>
      <c r="R39" s="50"/>
      <c r="S39" s="50"/>
      <c r="T39" s="50"/>
      <c r="U39" s="66"/>
      <c r="V39" s="66"/>
      <c r="W39" s="66"/>
      <c r="X39" s="66"/>
      <c r="Y39" s="66"/>
      <c r="Z39" s="66"/>
      <c r="AA39" s="66"/>
      <c r="AB39" s="66"/>
      <c r="AC39" s="66"/>
    </row>
    <row r="40" spans="1:29" x14ac:dyDescent="0.15">
      <c r="A40" s="84"/>
      <c r="B40" s="85"/>
      <c r="C40" s="41"/>
      <c r="D40" s="41"/>
      <c r="E40" s="56" t="s">
        <v>4</v>
      </c>
      <c r="F40" s="136">
        <f>SUM(F37:F39)</f>
        <v>40</v>
      </c>
      <c r="G40" s="137">
        <f t="shared" si="2"/>
        <v>4.645760743321719</v>
      </c>
      <c r="H40" s="137">
        <v>5.9508408796895216</v>
      </c>
      <c r="I40" s="137">
        <v>6.4971751412429377</v>
      </c>
      <c r="J40" s="113">
        <v>7.3721759809750296</v>
      </c>
      <c r="K40" s="113">
        <v>6.8055555555555554</v>
      </c>
      <c r="L40" s="86">
        <v>7.1052631578947363</v>
      </c>
      <c r="M40" s="86">
        <v>7.9744816586921852</v>
      </c>
      <c r="N40" s="86">
        <v>14.054054054054054</v>
      </c>
      <c r="O40" s="46">
        <v>8.6</v>
      </c>
      <c r="P40" s="46">
        <v>9</v>
      </c>
      <c r="Q40" s="46">
        <v>8.6</v>
      </c>
      <c r="R40" s="87">
        <v>7.8</v>
      </c>
      <c r="S40" s="87">
        <v>7.4</v>
      </c>
      <c r="T40" s="87">
        <v>11.2</v>
      </c>
      <c r="U40" s="88">
        <v>10.1</v>
      </c>
      <c r="V40" s="88">
        <v>6.2</v>
      </c>
      <c r="W40" s="88">
        <v>9.6999999999999993</v>
      </c>
      <c r="X40" s="88">
        <v>8.5</v>
      </c>
      <c r="Y40" s="88">
        <v>10.8</v>
      </c>
      <c r="Z40" s="88">
        <v>7.9</v>
      </c>
      <c r="AA40" s="88">
        <v>6.4</v>
      </c>
      <c r="AB40" s="88">
        <v>6.1</v>
      </c>
      <c r="AC40" s="88">
        <v>7.6</v>
      </c>
    </row>
    <row r="41" spans="1:29" x14ac:dyDescent="0.15">
      <c r="A41" s="172" t="s">
        <v>25</v>
      </c>
      <c r="B41" s="173"/>
      <c r="C41" s="40"/>
      <c r="D41" s="40"/>
      <c r="E41" s="28">
        <v>1</v>
      </c>
      <c r="F41">
        <v>27</v>
      </c>
      <c r="G41" s="78">
        <f t="shared" si="2"/>
        <v>3.1358885017421603</v>
      </c>
      <c r="H41" s="78">
        <v>2.3285899094437257</v>
      </c>
      <c r="I41" s="78">
        <v>3.3898305084745761</v>
      </c>
      <c r="J41" s="111">
        <v>3.56718192627824</v>
      </c>
      <c r="K41" s="111">
        <v>3.0555555555555554</v>
      </c>
      <c r="L41" s="78">
        <v>2.3684210526315792</v>
      </c>
      <c r="M41" s="78"/>
      <c r="N41" s="78"/>
      <c r="O41" s="51"/>
      <c r="P41" s="51"/>
      <c r="Q41" s="51"/>
      <c r="R41" s="79"/>
      <c r="S41" s="79"/>
      <c r="T41" s="79"/>
      <c r="U41" s="80"/>
      <c r="V41" s="80"/>
      <c r="W41" s="80"/>
      <c r="X41" s="80"/>
      <c r="Y41" s="80"/>
      <c r="Z41" s="80"/>
      <c r="AA41" s="80"/>
      <c r="AB41" s="80"/>
      <c r="AC41" s="80"/>
    </row>
    <row r="42" spans="1:29" x14ac:dyDescent="0.15">
      <c r="A42" s="81"/>
      <c r="B42" s="82"/>
      <c r="C42" s="47"/>
      <c r="D42" s="47"/>
      <c r="E42" s="48">
        <v>2</v>
      </c>
      <c r="F42">
        <v>27</v>
      </c>
      <c r="G42" s="83">
        <f t="shared" si="2"/>
        <v>3.1358885017421603</v>
      </c>
      <c r="H42" s="83">
        <v>2.7166882276843469</v>
      </c>
      <c r="I42" s="83">
        <v>3.3898305084745761</v>
      </c>
      <c r="J42" s="112">
        <v>3.8049940546967891</v>
      </c>
      <c r="K42" s="112">
        <v>4.583333333333333</v>
      </c>
      <c r="L42" s="83">
        <v>2.8947368421052633</v>
      </c>
      <c r="M42" s="83"/>
      <c r="N42" s="83"/>
      <c r="O42" s="49"/>
      <c r="P42" s="49"/>
      <c r="Q42" s="49"/>
      <c r="R42" s="50"/>
      <c r="S42" s="50"/>
      <c r="T42" s="50"/>
      <c r="U42" s="66"/>
      <c r="V42" s="66"/>
      <c r="W42" s="66"/>
      <c r="X42" s="66"/>
      <c r="Y42" s="66"/>
      <c r="Z42" s="66"/>
      <c r="AA42" s="66"/>
      <c r="AB42" s="66"/>
      <c r="AC42" s="66"/>
    </row>
    <row r="43" spans="1:29" x14ac:dyDescent="0.15">
      <c r="A43" s="81"/>
      <c r="B43" s="82"/>
      <c r="C43" s="47"/>
      <c r="D43" s="47"/>
      <c r="E43" s="48">
        <v>3</v>
      </c>
      <c r="F43">
        <v>29</v>
      </c>
      <c r="G43" s="83">
        <f t="shared" si="2"/>
        <v>3.3681765389082461</v>
      </c>
      <c r="H43" s="83">
        <v>2.9754204398447608</v>
      </c>
      <c r="I43" s="83">
        <v>2.6836158192090394</v>
      </c>
      <c r="J43" s="112">
        <v>3.0915576694411415</v>
      </c>
      <c r="K43" s="112">
        <v>2.7777777777777777</v>
      </c>
      <c r="L43" s="83">
        <v>2.763157894736842</v>
      </c>
      <c r="M43" s="83"/>
      <c r="N43" s="83"/>
      <c r="O43" s="49"/>
      <c r="P43" s="49"/>
      <c r="Q43" s="49"/>
      <c r="R43" s="50"/>
      <c r="S43" s="50"/>
      <c r="T43" s="50"/>
      <c r="U43" s="66"/>
      <c r="V43" s="66"/>
      <c r="W43" s="66"/>
      <c r="X43" s="66"/>
      <c r="Y43" s="66"/>
      <c r="Z43" s="66"/>
      <c r="AA43" s="66"/>
      <c r="AB43" s="66"/>
      <c r="AC43" s="66"/>
    </row>
    <row r="44" spans="1:29" x14ac:dyDescent="0.15">
      <c r="A44" s="84"/>
      <c r="B44" s="85"/>
      <c r="C44" s="41"/>
      <c r="D44" s="41"/>
      <c r="E44" s="56" t="s">
        <v>4</v>
      </c>
      <c r="F44" s="136">
        <f>SUM(F41:F43)</f>
        <v>83</v>
      </c>
      <c r="G44" s="137">
        <f t="shared" si="2"/>
        <v>9.6399535423925666</v>
      </c>
      <c r="H44" s="137">
        <v>8.0206985769728334</v>
      </c>
      <c r="I44" s="137">
        <v>9.463276836158192</v>
      </c>
      <c r="J44" s="113">
        <v>10.46373365041617</v>
      </c>
      <c r="K44" s="113">
        <v>10.416666666666668</v>
      </c>
      <c r="L44" s="86">
        <v>8.026315789473685</v>
      </c>
      <c r="M44" s="86">
        <v>14.035087719298245</v>
      </c>
      <c r="N44" s="86">
        <v>20</v>
      </c>
      <c r="O44" s="46">
        <v>13</v>
      </c>
      <c r="P44" s="46">
        <v>13.4</v>
      </c>
      <c r="Q44" s="46">
        <v>12.6</v>
      </c>
      <c r="R44" s="87">
        <v>12.4</v>
      </c>
      <c r="S44" s="87">
        <v>16.3</v>
      </c>
      <c r="T44" s="87">
        <v>12.4</v>
      </c>
      <c r="U44" s="88">
        <v>17.100000000000001</v>
      </c>
      <c r="V44" s="88">
        <v>13.6</v>
      </c>
      <c r="W44" s="88">
        <v>14.5</v>
      </c>
      <c r="X44" s="88">
        <v>14.6</v>
      </c>
      <c r="Y44" s="88">
        <v>14.8</v>
      </c>
      <c r="Z44" s="88">
        <v>13.8</v>
      </c>
      <c r="AA44" s="88">
        <v>15.4</v>
      </c>
      <c r="AB44" s="88">
        <v>14.4</v>
      </c>
      <c r="AC44" s="88">
        <v>13.1</v>
      </c>
    </row>
    <row r="45" spans="1:29" x14ac:dyDescent="0.15">
      <c r="A45" s="89" t="s">
        <v>26</v>
      </c>
      <c r="B45" s="40"/>
      <c r="C45" s="40"/>
      <c r="D45" s="40"/>
      <c r="E45" s="28">
        <v>1</v>
      </c>
      <c r="F45">
        <v>8</v>
      </c>
      <c r="G45" s="78">
        <f t="shared" si="2"/>
        <v>0.92915214866434381</v>
      </c>
      <c r="H45" s="78">
        <v>1.4230271668822769</v>
      </c>
      <c r="I45" s="78">
        <v>1.2711864406779663</v>
      </c>
      <c r="J45" s="111">
        <v>1.070154577883472</v>
      </c>
      <c r="K45" s="111">
        <v>0.55555555555555558</v>
      </c>
      <c r="L45" s="78">
        <v>1.0526315789473684</v>
      </c>
      <c r="M45" s="78"/>
      <c r="N45" s="78"/>
      <c r="O45" s="51"/>
      <c r="P45" s="51"/>
      <c r="Q45" s="51"/>
      <c r="R45" s="79"/>
      <c r="S45" s="79"/>
      <c r="T45" s="79"/>
      <c r="U45" s="80"/>
      <c r="V45" s="80"/>
      <c r="W45" s="80"/>
      <c r="X45" s="80"/>
      <c r="Y45" s="80"/>
      <c r="Z45" s="80"/>
      <c r="AA45" s="80"/>
      <c r="AB45" s="80"/>
      <c r="AC45" s="80"/>
    </row>
    <row r="46" spans="1:29" x14ac:dyDescent="0.15">
      <c r="A46" s="81"/>
      <c r="B46" s="82"/>
      <c r="C46" s="47"/>
      <c r="D46" s="47"/>
      <c r="E46" s="48">
        <v>2</v>
      </c>
      <c r="F46">
        <v>23</v>
      </c>
      <c r="G46" s="83">
        <f t="shared" si="2"/>
        <v>2.6713124274099882</v>
      </c>
      <c r="H46" s="83">
        <v>2.58732212160414</v>
      </c>
      <c r="I46" s="83">
        <v>3.9548022598870061</v>
      </c>
      <c r="J46" s="112">
        <v>2.853745541022592</v>
      </c>
      <c r="K46" s="112">
        <v>2.2222222222222223</v>
      </c>
      <c r="L46" s="83">
        <v>3.0263157894736841</v>
      </c>
      <c r="M46" s="83"/>
      <c r="N46" s="83"/>
      <c r="O46" s="49"/>
      <c r="P46" s="49"/>
      <c r="Q46" s="49"/>
      <c r="R46" s="50"/>
      <c r="S46" s="50"/>
      <c r="T46" s="50"/>
      <c r="U46" s="66"/>
      <c r="V46" s="66"/>
      <c r="W46" s="66"/>
      <c r="X46" s="66"/>
      <c r="Y46" s="66"/>
      <c r="Z46" s="66"/>
      <c r="AA46" s="66"/>
      <c r="AB46" s="66"/>
      <c r="AC46" s="66"/>
    </row>
    <row r="47" spans="1:29" x14ac:dyDescent="0.15">
      <c r="A47" s="81"/>
      <c r="B47" s="82"/>
      <c r="C47" s="47"/>
      <c r="D47" s="47"/>
      <c r="E47" s="48">
        <v>3</v>
      </c>
      <c r="F47">
        <v>31</v>
      </c>
      <c r="G47" s="83">
        <f t="shared" si="2"/>
        <v>3.6004645760743323</v>
      </c>
      <c r="H47" s="83">
        <v>3.4928848641655885</v>
      </c>
      <c r="I47" s="83">
        <v>5.508474576271186</v>
      </c>
      <c r="J47" s="112">
        <v>4.2806183115338881</v>
      </c>
      <c r="K47" s="112">
        <v>3.6111111111111107</v>
      </c>
      <c r="L47" s="83">
        <v>5</v>
      </c>
      <c r="M47" s="83"/>
      <c r="N47" s="83"/>
      <c r="O47" s="49"/>
      <c r="P47" s="49"/>
      <c r="Q47" s="49"/>
      <c r="R47" s="50"/>
      <c r="S47" s="50"/>
      <c r="T47" s="50"/>
      <c r="U47" s="66"/>
      <c r="V47" s="66"/>
      <c r="W47" s="66"/>
      <c r="X47" s="66"/>
      <c r="Y47" s="66"/>
      <c r="Z47" s="66"/>
      <c r="AA47" s="66"/>
      <c r="AB47" s="66"/>
      <c r="AC47" s="66"/>
    </row>
    <row r="48" spans="1:29" x14ac:dyDescent="0.15">
      <c r="A48" s="84"/>
      <c r="B48" s="85"/>
      <c r="C48" s="41"/>
      <c r="D48" s="41"/>
      <c r="E48" s="56" t="s">
        <v>4</v>
      </c>
      <c r="F48" s="136">
        <f>SUM(F45:F47)</f>
        <v>62</v>
      </c>
      <c r="G48" s="137">
        <f t="shared" si="2"/>
        <v>7.2009291521486647</v>
      </c>
      <c r="H48" s="137">
        <v>7.5032341526520057</v>
      </c>
      <c r="I48" s="137">
        <v>10.734463276836157</v>
      </c>
      <c r="J48" s="113">
        <v>8.2045184304399523</v>
      </c>
      <c r="K48" s="113">
        <v>6.3888888888888884</v>
      </c>
      <c r="L48" s="86">
        <v>9.0789473684210531</v>
      </c>
      <c r="M48" s="86">
        <v>5.2631578947368416</v>
      </c>
      <c r="N48" s="86">
        <v>6.4864864864864868</v>
      </c>
      <c r="O48" s="46">
        <v>2.8</v>
      </c>
      <c r="P48" s="46">
        <v>4</v>
      </c>
      <c r="Q48" s="46">
        <v>2.4</v>
      </c>
      <c r="R48" s="87">
        <v>3.4</v>
      </c>
      <c r="S48" s="87">
        <v>3.5</v>
      </c>
      <c r="T48" s="87">
        <v>4.5999999999999996</v>
      </c>
      <c r="U48" s="88">
        <v>1.8</v>
      </c>
      <c r="V48" s="88">
        <v>4</v>
      </c>
      <c r="W48" s="88">
        <v>7.7</v>
      </c>
      <c r="X48" s="88">
        <v>5</v>
      </c>
      <c r="Y48" s="88">
        <v>6</v>
      </c>
      <c r="Z48" s="88">
        <v>5</v>
      </c>
      <c r="AA48" s="88">
        <v>7.4</v>
      </c>
      <c r="AB48" s="88">
        <v>2.5</v>
      </c>
      <c r="AC48" s="88">
        <v>4.3</v>
      </c>
    </row>
    <row r="49" spans="1:29" x14ac:dyDescent="0.15">
      <c r="A49" s="89" t="s">
        <v>155</v>
      </c>
      <c r="B49" s="40"/>
      <c r="C49" s="40"/>
      <c r="D49" s="40"/>
      <c r="E49" s="28">
        <v>1</v>
      </c>
      <c r="F49">
        <v>10</v>
      </c>
      <c r="G49" s="78">
        <f t="shared" si="2"/>
        <v>1.1614401858304297</v>
      </c>
      <c r="H49" s="78">
        <v>1.1642949547218628</v>
      </c>
      <c r="I49" s="78">
        <v>1.4124293785310735</v>
      </c>
      <c r="J49" s="111">
        <v>1.070154577883472</v>
      </c>
      <c r="K49" s="111">
        <v>0.69444444444444442</v>
      </c>
      <c r="L49" s="78">
        <v>0.92105263157894723</v>
      </c>
      <c r="M49" s="78"/>
      <c r="N49" s="78"/>
      <c r="O49" s="51"/>
      <c r="P49" s="51"/>
      <c r="Q49" s="51"/>
      <c r="R49" s="79"/>
      <c r="S49" s="79"/>
      <c r="T49" s="79"/>
      <c r="U49" s="80"/>
      <c r="V49" s="80"/>
      <c r="W49" s="80"/>
      <c r="X49" s="80"/>
      <c r="Y49" s="80"/>
      <c r="Z49" s="80"/>
      <c r="AA49" s="80"/>
      <c r="AB49" s="80"/>
      <c r="AC49" s="80"/>
    </row>
    <row r="50" spans="1:29" x14ac:dyDescent="0.15">
      <c r="A50" s="81"/>
      <c r="B50" s="82"/>
      <c r="C50" s="47"/>
      <c r="D50" s="47"/>
      <c r="E50" s="48">
        <v>2</v>
      </c>
      <c r="F50">
        <v>20</v>
      </c>
      <c r="G50" s="83">
        <f t="shared" si="2"/>
        <v>2.3228803716608595</v>
      </c>
      <c r="H50" s="83">
        <v>2.3285899094437257</v>
      </c>
      <c r="I50" s="83">
        <v>1.8361581920903955</v>
      </c>
      <c r="J50" s="112">
        <v>2.3781212841854935</v>
      </c>
      <c r="K50" s="112">
        <v>1.5277777777777777</v>
      </c>
      <c r="L50" s="83">
        <v>2.236842105263158</v>
      </c>
      <c r="M50" s="83"/>
      <c r="N50" s="83"/>
      <c r="O50" s="49"/>
      <c r="P50" s="49"/>
      <c r="Q50" s="49"/>
      <c r="R50" s="50"/>
      <c r="S50" s="50"/>
      <c r="T50" s="50"/>
      <c r="U50" s="66"/>
      <c r="V50" s="66"/>
      <c r="W50" s="66"/>
      <c r="X50" s="66"/>
      <c r="Y50" s="66"/>
      <c r="Z50" s="66"/>
      <c r="AA50" s="66"/>
      <c r="AB50" s="66"/>
      <c r="AC50" s="66"/>
    </row>
    <row r="51" spans="1:29" x14ac:dyDescent="0.15">
      <c r="A51" s="81"/>
      <c r="B51" s="82"/>
      <c r="C51" s="47"/>
      <c r="D51" s="47"/>
      <c r="E51" s="48">
        <v>3</v>
      </c>
      <c r="F51">
        <v>24</v>
      </c>
      <c r="G51" s="83">
        <f t="shared" si="2"/>
        <v>2.7874564459930316</v>
      </c>
      <c r="H51" s="83">
        <v>2.58732212160414</v>
      </c>
      <c r="I51" s="83">
        <v>2.9661016949152543</v>
      </c>
      <c r="J51" s="112">
        <v>3.56718192627824</v>
      </c>
      <c r="K51" s="112">
        <v>2.9166666666666665</v>
      </c>
      <c r="L51" s="83">
        <v>3.0263157894736841</v>
      </c>
      <c r="M51" s="83"/>
      <c r="N51" s="83"/>
      <c r="O51" s="49"/>
      <c r="P51" s="49"/>
      <c r="Q51" s="49"/>
      <c r="R51" s="50"/>
      <c r="S51" s="50"/>
      <c r="T51" s="50"/>
      <c r="U51" s="66"/>
      <c r="V51" s="66"/>
      <c r="W51" s="66"/>
      <c r="X51" s="66"/>
      <c r="Y51" s="66"/>
      <c r="Z51" s="66"/>
      <c r="AA51" s="66"/>
      <c r="AB51" s="66"/>
      <c r="AC51" s="66"/>
    </row>
    <row r="52" spans="1:29" x14ac:dyDescent="0.15">
      <c r="A52" s="84"/>
      <c r="B52" s="85"/>
      <c r="C52" s="41"/>
      <c r="D52" s="41"/>
      <c r="E52" s="56" t="s">
        <v>4</v>
      </c>
      <c r="F52" s="136">
        <f>SUM(F49:F51)</f>
        <v>54</v>
      </c>
      <c r="G52" s="137">
        <f t="shared" si="2"/>
        <v>6.2717770034843205</v>
      </c>
      <c r="H52" s="137">
        <v>6.0802069857697285</v>
      </c>
      <c r="I52" s="137">
        <v>6.2146892655367232</v>
      </c>
      <c r="J52" s="113">
        <v>7.0154577883472058</v>
      </c>
      <c r="K52" s="113">
        <v>5.1388888888888884</v>
      </c>
      <c r="L52" s="86">
        <v>6.1842105263157894</v>
      </c>
      <c r="M52" s="86">
        <v>3.9872408293460926</v>
      </c>
      <c r="N52" s="86">
        <v>2.1621621621621623</v>
      </c>
      <c r="O52" s="46">
        <v>2.2000000000000002</v>
      </c>
      <c r="P52" s="46">
        <v>1.2</v>
      </c>
      <c r="Q52" s="46">
        <v>3.2</v>
      </c>
      <c r="R52" s="87">
        <v>3.1</v>
      </c>
      <c r="S52" s="87">
        <v>0.4</v>
      </c>
      <c r="T52" s="87">
        <v>2</v>
      </c>
      <c r="U52" s="88">
        <v>2.1</v>
      </c>
      <c r="V52" s="88">
        <v>1.4</v>
      </c>
      <c r="W52" s="88"/>
      <c r="X52" s="88"/>
      <c r="Y52" s="88"/>
      <c r="Z52" s="88"/>
      <c r="AA52" s="88"/>
      <c r="AB52" s="88"/>
      <c r="AC52" s="88"/>
    </row>
    <row r="53" spans="1:29" x14ac:dyDescent="0.15">
      <c r="A53" s="148" t="s">
        <v>154</v>
      </c>
      <c r="B53" s="149"/>
      <c r="C53" s="149"/>
      <c r="D53" s="149"/>
      <c r="E53" s="90">
        <v>1</v>
      </c>
      <c r="F53">
        <v>0</v>
      </c>
      <c r="G53" s="138">
        <f t="shared" si="2"/>
        <v>0</v>
      </c>
      <c r="H53" s="138">
        <v>0.25873221216041398</v>
      </c>
      <c r="I53" s="138">
        <v>0</v>
      </c>
      <c r="J53" s="114">
        <v>0</v>
      </c>
      <c r="K53" s="114">
        <v>0.1388888888888889</v>
      </c>
      <c r="L53" s="78">
        <v>0</v>
      </c>
      <c r="M53" s="78"/>
      <c r="N53" s="78"/>
      <c r="O53" s="51"/>
      <c r="P53" s="51"/>
      <c r="Q53" s="51"/>
      <c r="R53" s="79"/>
      <c r="S53" s="79"/>
      <c r="T53" s="79"/>
      <c r="U53" s="80"/>
      <c r="V53" s="80"/>
      <c r="W53" s="80"/>
      <c r="X53" s="80"/>
      <c r="Y53" s="80"/>
      <c r="Z53" s="80"/>
      <c r="AA53" s="80"/>
      <c r="AB53" s="80"/>
      <c r="AC53" s="80"/>
    </row>
    <row r="54" spans="1:29" x14ac:dyDescent="0.15">
      <c r="A54" s="81"/>
      <c r="B54" s="82"/>
      <c r="C54" s="47"/>
      <c r="D54" s="47"/>
      <c r="E54" s="48">
        <v>2</v>
      </c>
      <c r="F54">
        <v>0</v>
      </c>
      <c r="G54" s="83">
        <f t="shared" si="2"/>
        <v>0</v>
      </c>
      <c r="H54" s="83">
        <v>0.12936610608020699</v>
      </c>
      <c r="I54" s="83">
        <v>0.2824858757062147</v>
      </c>
      <c r="J54" s="112">
        <v>0.23781212841854932</v>
      </c>
      <c r="K54" s="112">
        <v>0.27777777777777779</v>
      </c>
      <c r="L54" s="83">
        <v>0.39473684210526316</v>
      </c>
      <c r="M54" s="83"/>
      <c r="N54" s="83"/>
      <c r="O54" s="49"/>
      <c r="P54" s="49"/>
      <c r="Q54" s="49"/>
      <c r="R54" s="50"/>
      <c r="S54" s="50"/>
      <c r="T54" s="50"/>
      <c r="U54" s="66"/>
      <c r="V54" s="66"/>
      <c r="W54" s="66"/>
      <c r="X54" s="66"/>
      <c r="Y54" s="66"/>
      <c r="Z54" s="66"/>
      <c r="AA54" s="66"/>
      <c r="AB54" s="66"/>
      <c r="AC54" s="66"/>
    </row>
    <row r="55" spans="1:29" x14ac:dyDescent="0.15">
      <c r="A55" s="81"/>
      <c r="B55" s="82"/>
      <c r="C55" s="47"/>
      <c r="D55" s="47"/>
      <c r="E55" s="48">
        <v>3</v>
      </c>
      <c r="F55">
        <v>0</v>
      </c>
      <c r="G55" s="83">
        <f t="shared" si="2"/>
        <v>0</v>
      </c>
      <c r="H55" s="83">
        <v>0.51746442432082795</v>
      </c>
      <c r="I55" s="83">
        <v>0.84745762711864403</v>
      </c>
      <c r="J55" s="112">
        <v>0.59453032104637338</v>
      </c>
      <c r="K55" s="112">
        <v>0.27777777777777779</v>
      </c>
      <c r="L55" s="83">
        <v>0.6578947368421052</v>
      </c>
      <c r="M55" s="83"/>
      <c r="N55" s="83"/>
      <c r="O55" s="49"/>
      <c r="P55" s="49"/>
      <c r="Q55" s="49"/>
      <c r="R55" s="50"/>
      <c r="S55" s="50"/>
      <c r="T55" s="50"/>
      <c r="U55" s="66"/>
      <c r="V55" s="66"/>
      <c r="W55" s="66"/>
      <c r="X55" s="66"/>
      <c r="Y55" s="66"/>
      <c r="Z55" s="66"/>
      <c r="AA55" s="66"/>
      <c r="AB55" s="66"/>
      <c r="AC55" s="66"/>
    </row>
    <row r="56" spans="1:29" x14ac:dyDescent="0.15">
      <c r="A56" s="84"/>
      <c r="B56" s="85"/>
      <c r="C56" s="41"/>
      <c r="D56" s="41"/>
      <c r="E56" s="56" t="s">
        <v>4</v>
      </c>
      <c r="F56" s="136">
        <f>SUM(F53:F55)</f>
        <v>0</v>
      </c>
      <c r="G56" s="137">
        <f t="shared" si="2"/>
        <v>0</v>
      </c>
      <c r="H56" s="137">
        <v>0.90556274256144886</v>
      </c>
      <c r="I56" s="137">
        <v>1.1299435028248588</v>
      </c>
      <c r="J56" s="113">
        <v>0.83234244946492275</v>
      </c>
      <c r="K56" s="113">
        <v>0.69444444444444442</v>
      </c>
      <c r="L56" s="86">
        <v>1.0526315789473684</v>
      </c>
      <c r="M56" s="86">
        <v>0.15948963317384371</v>
      </c>
      <c r="N56" s="86">
        <v>0</v>
      </c>
      <c r="O56" s="46">
        <v>0.3</v>
      </c>
      <c r="P56" s="46">
        <v>8.4</v>
      </c>
      <c r="Q56" s="46">
        <v>0.3</v>
      </c>
      <c r="R56" s="87">
        <v>0.3</v>
      </c>
      <c r="S56" s="87">
        <v>0.4</v>
      </c>
      <c r="T56" s="87">
        <v>0</v>
      </c>
      <c r="U56" s="88">
        <v>0.3</v>
      </c>
      <c r="V56" s="88">
        <v>0</v>
      </c>
      <c r="W56" s="88">
        <v>0</v>
      </c>
      <c r="X56" s="88">
        <v>0</v>
      </c>
      <c r="Y56" s="88">
        <v>0.3</v>
      </c>
      <c r="Z56" s="88">
        <v>0</v>
      </c>
      <c r="AA56" s="88">
        <v>0.5</v>
      </c>
      <c r="AB56" s="88">
        <v>1</v>
      </c>
      <c r="AC56" s="88">
        <v>0.2</v>
      </c>
    </row>
    <row r="57" spans="1:29" x14ac:dyDescent="0.15">
      <c r="A57" s="174" t="s">
        <v>153</v>
      </c>
      <c r="B57" s="177"/>
      <c r="C57" s="177"/>
      <c r="D57" s="177"/>
      <c r="E57" s="28">
        <v>1</v>
      </c>
      <c r="F57">
        <v>5</v>
      </c>
      <c r="G57" s="78">
        <f t="shared" si="2"/>
        <v>0.58072009291521487</v>
      </c>
      <c r="H57" s="78">
        <v>0.51746442432082795</v>
      </c>
      <c r="I57" s="78">
        <v>0.14124293785310735</v>
      </c>
      <c r="J57" s="111">
        <v>0.356718192627824</v>
      </c>
      <c r="K57" s="111">
        <v>0.41666666666666669</v>
      </c>
      <c r="L57" s="78">
        <v>0.26315789473684209</v>
      </c>
      <c r="M57" s="78"/>
      <c r="N57" s="78"/>
      <c r="O57" s="51"/>
      <c r="P57" s="51"/>
      <c r="Q57" s="51"/>
      <c r="R57" s="79"/>
      <c r="S57" s="79"/>
      <c r="T57" s="79"/>
      <c r="U57" s="80"/>
      <c r="V57" s="80"/>
      <c r="W57" s="80"/>
      <c r="X57" s="80"/>
      <c r="Y57" s="80"/>
      <c r="Z57" s="80"/>
      <c r="AA57" s="80"/>
      <c r="AB57" s="80"/>
      <c r="AC57" s="80"/>
    </row>
    <row r="58" spans="1:29" x14ac:dyDescent="0.15">
      <c r="A58" s="81"/>
      <c r="B58" s="82"/>
      <c r="C58" s="47"/>
      <c r="D58" s="47"/>
      <c r="E58" s="48">
        <v>2</v>
      </c>
      <c r="F58">
        <v>3</v>
      </c>
      <c r="G58" s="83">
        <f t="shared" si="2"/>
        <v>0.34843205574912894</v>
      </c>
      <c r="H58" s="83">
        <v>0.38809831824062097</v>
      </c>
      <c r="I58" s="83">
        <v>0.98870056497175152</v>
      </c>
      <c r="J58" s="112">
        <v>0.83234244946492275</v>
      </c>
      <c r="K58" s="112">
        <v>1.1111111111111112</v>
      </c>
      <c r="L58" s="83">
        <v>1.1842105263157896</v>
      </c>
      <c r="M58" s="83"/>
      <c r="N58" s="83"/>
      <c r="O58" s="49"/>
      <c r="P58" s="49"/>
      <c r="Q58" s="49"/>
      <c r="R58" s="50"/>
      <c r="S58" s="50"/>
      <c r="T58" s="50"/>
      <c r="U58" s="66"/>
      <c r="V58" s="66"/>
      <c r="W58" s="66"/>
      <c r="X58" s="66"/>
      <c r="Y58" s="66"/>
      <c r="Z58" s="66"/>
      <c r="AA58" s="66"/>
      <c r="AB58" s="66"/>
      <c r="AC58" s="66"/>
    </row>
    <row r="59" spans="1:29" x14ac:dyDescent="0.15">
      <c r="A59" s="81"/>
      <c r="B59" s="82"/>
      <c r="C59" s="47"/>
      <c r="D59" s="47"/>
      <c r="E59" s="48">
        <v>3</v>
      </c>
      <c r="F59">
        <v>4</v>
      </c>
      <c r="G59" s="83">
        <f t="shared" si="2"/>
        <v>0.46457607433217191</v>
      </c>
      <c r="H59" s="83">
        <v>1.0349288486416559</v>
      </c>
      <c r="I59" s="83">
        <v>1.4124293785310735</v>
      </c>
      <c r="J59" s="112">
        <v>1.78359096313912</v>
      </c>
      <c r="K59" s="112">
        <v>0.1388888888888889</v>
      </c>
      <c r="L59" s="83">
        <v>1.1842105263157896</v>
      </c>
      <c r="M59" s="83"/>
      <c r="N59" s="83"/>
      <c r="O59" s="49"/>
      <c r="P59" s="49"/>
      <c r="Q59" s="49"/>
      <c r="R59" s="50"/>
      <c r="S59" s="50"/>
      <c r="T59" s="50"/>
      <c r="U59" s="66"/>
      <c r="V59" s="66"/>
      <c r="W59" s="66"/>
      <c r="X59" s="66"/>
      <c r="Y59" s="66"/>
      <c r="Z59" s="66"/>
      <c r="AA59" s="66"/>
      <c r="AB59" s="66"/>
      <c r="AC59" s="66"/>
    </row>
    <row r="60" spans="1:29" x14ac:dyDescent="0.15">
      <c r="A60" s="84"/>
      <c r="B60" s="85"/>
      <c r="C60" s="41"/>
      <c r="D60" s="41"/>
      <c r="E60" s="56" t="s">
        <v>4</v>
      </c>
      <c r="F60" s="136">
        <f>SUM(F57:F59)</f>
        <v>12</v>
      </c>
      <c r="G60" s="137">
        <f t="shared" si="2"/>
        <v>1.3937282229965158</v>
      </c>
      <c r="H60" s="137">
        <v>1.9404915912031047</v>
      </c>
      <c r="I60" s="137">
        <v>2.5423728813559325</v>
      </c>
      <c r="J60" s="113">
        <v>2.9726516052318668</v>
      </c>
      <c r="K60" s="113">
        <v>1.6666666666666667</v>
      </c>
      <c r="L60" s="86">
        <v>2.6315789473684208</v>
      </c>
      <c r="M60" s="86">
        <v>1.2759170653907497</v>
      </c>
      <c r="N60" s="86">
        <v>2.7027027027027026</v>
      </c>
      <c r="O60" s="46">
        <v>1.5</v>
      </c>
      <c r="P60" s="46">
        <v>1.2</v>
      </c>
      <c r="Q60" s="46">
        <v>0.5</v>
      </c>
      <c r="R60" s="87">
        <v>2.8</v>
      </c>
      <c r="S60" s="87">
        <v>1.1000000000000001</v>
      </c>
      <c r="T60" s="87">
        <v>0.9</v>
      </c>
      <c r="U60" s="88">
        <v>1.5</v>
      </c>
      <c r="V60" s="88">
        <v>2.2999999999999998</v>
      </c>
      <c r="W60" s="88">
        <v>2.9</v>
      </c>
      <c r="X60" s="88">
        <v>2.1</v>
      </c>
      <c r="Y60" s="88">
        <v>3.7</v>
      </c>
      <c r="Z60" s="88">
        <v>1.6</v>
      </c>
      <c r="AA60" s="88">
        <v>2.1</v>
      </c>
      <c r="AB60" s="88">
        <v>2.8</v>
      </c>
      <c r="AC60" s="88">
        <v>2.7</v>
      </c>
    </row>
    <row r="61" spans="1:29" x14ac:dyDescent="0.15">
      <c r="A61" s="174" t="s">
        <v>208</v>
      </c>
      <c r="B61" s="177"/>
      <c r="C61" s="177"/>
      <c r="D61" s="177"/>
      <c r="E61" s="28">
        <v>1</v>
      </c>
      <c r="F61">
        <v>5</v>
      </c>
      <c r="G61" s="78">
        <f t="shared" si="2"/>
        <v>0.58072009291521487</v>
      </c>
      <c r="H61" s="78">
        <v>0.77619663648124193</v>
      </c>
      <c r="I61" s="78"/>
      <c r="J61" s="78"/>
      <c r="K61" s="78"/>
      <c r="L61" s="78"/>
      <c r="M61" s="78"/>
      <c r="N61" s="78"/>
      <c r="O61" s="78"/>
      <c r="P61" s="78"/>
      <c r="Q61" s="78"/>
      <c r="R61" s="78"/>
      <c r="S61" s="78"/>
      <c r="T61" s="78"/>
      <c r="U61" s="78"/>
      <c r="V61" s="78"/>
      <c r="W61" s="78"/>
      <c r="X61" s="78"/>
      <c r="Y61" s="78"/>
      <c r="Z61" s="78"/>
      <c r="AA61" s="78"/>
      <c r="AB61" s="78"/>
      <c r="AC61" s="78"/>
    </row>
    <row r="62" spans="1:29" x14ac:dyDescent="0.15">
      <c r="A62" s="81"/>
      <c r="B62" s="82"/>
      <c r="C62" s="47"/>
      <c r="D62" s="47"/>
      <c r="E62" s="48">
        <v>2</v>
      </c>
      <c r="F62">
        <v>19</v>
      </c>
      <c r="G62" s="83">
        <f t="shared" si="2"/>
        <v>2.2067363530778166</v>
      </c>
      <c r="H62" s="83">
        <v>0.90556274256144886</v>
      </c>
      <c r="I62" s="83"/>
      <c r="J62" s="83"/>
      <c r="K62" s="83"/>
      <c r="L62" s="83"/>
      <c r="M62" s="83"/>
      <c r="N62" s="83"/>
      <c r="O62" s="83"/>
      <c r="P62" s="83"/>
      <c r="Q62" s="83"/>
      <c r="R62" s="83"/>
      <c r="S62" s="83"/>
      <c r="T62" s="83"/>
      <c r="U62" s="83"/>
      <c r="V62" s="83"/>
      <c r="W62" s="83"/>
      <c r="X62" s="83"/>
      <c r="Y62" s="83"/>
      <c r="Z62" s="83"/>
      <c r="AA62" s="83"/>
      <c r="AB62" s="83"/>
      <c r="AC62" s="83"/>
    </row>
    <row r="63" spans="1:29" x14ac:dyDescent="0.15">
      <c r="A63" s="81"/>
      <c r="B63" s="82"/>
      <c r="C63" s="47"/>
      <c r="D63" s="47"/>
      <c r="E63" s="48">
        <v>3</v>
      </c>
      <c r="F63">
        <v>15</v>
      </c>
      <c r="G63" s="83">
        <f t="shared" si="2"/>
        <v>1.7421602787456445</v>
      </c>
      <c r="H63" s="83">
        <v>0.90556274256144886</v>
      </c>
      <c r="I63" s="83"/>
      <c r="J63" s="83"/>
      <c r="K63" s="83"/>
      <c r="L63" s="83"/>
      <c r="M63" s="83"/>
      <c r="N63" s="83"/>
      <c r="O63" s="83"/>
      <c r="P63" s="83"/>
      <c r="Q63" s="83"/>
      <c r="R63" s="83"/>
      <c r="S63" s="83"/>
      <c r="T63" s="83"/>
      <c r="U63" s="83"/>
      <c r="V63" s="83"/>
      <c r="W63" s="83"/>
      <c r="X63" s="83"/>
      <c r="Y63" s="83"/>
      <c r="Z63" s="83"/>
      <c r="AA63" s="83"/>
      <c r="AB63" s="83"/>
      <c r="AC63" s="83"/>
    </row>
    <row r="64" spans="1:29" x14ac:dyDescent="0.15">
      <c r="A64" s="84"/>
      <c r="B64" s="85"/>
      <c r="C64" s="41"/>
      <c r="D64" s="41"/>
      <c r="E64" s="56" t="s">
        <v>4</v>
      </c>
      <c r="F64" s="136">
        <f>SUM(F61:F63)</f>
        <v>39</v>
      </c>
      <c r="G64" s="137">
        <f t="shared" si="2"/>
        <v>4.529616724738676</v>
      </c>
      <c r="H64" s="137">
        <v>2.58732212160414</v>
      </c>
      <c r="I64" s="137"/>
      <c r="J64" s="137"/>
      <c r="K64" s="137"/>
      <c r="L64" s="137"/>
      <c r="M64" s="137"/>
      <c r="N64" s="137"/>
      <c r="O64" s="137"/>
      <c r="P64" s="137"/>
      <c r="Q64" s="137"/>
      <c r="R64" s="137"/>
      <c r="S64" s="137"/>
      <c r="T64" s="137"/>
      <c r="U64" s="137"/>
      <c r="V64" s="137"/>
      <c r="W64" s="137"/>
      <c r="X64" s="137"/>
      <c r="Y64" s="137"/>
      <c r="Z64" s="137"/>
      <c r="AA64" s="137"/>
      <c r="AB64" s="137"/>
      <c r="AC64" s="137"/>
    </row>
    <row r="65" spans="1:29" x14ac:dyDescent="0.15">
      <c r="A65" s="89" t="s">
        <v>150</v>
      </c>
      <c r="B65" s="40"/>
      <c r="C65" s="40"/>
      <c r="D65" s="40"/>
      <c r="E65" s="28">
        <v>1</v>
      </c>
      <c r="F65">
        <v>9</v>
      </c>
      <c r="G65" s="78">
        <f t="shared" si="2"/>
        <v>1.0452961672473868</v>
      </c>
      <c r="H65" s="78">
        <v>1.1642949547218628</v>
      </c>
      <c r="I65" s="78">
        <v>0.98870056497175152</v>
      </c>
      <c r="J65" s="111">
        <v>0.59453032104637338</v>
      </c>
      <c r="K65" s="111">
        <v>1.3888888888888888</v>
      </c>
      <c r="L65" s="78">
        <v>0.78947368421052633</v>
      </c>
      <c r="M65" s="78"/>
      <c r="N65" s="78"/>
      <c r="O65" s="51"/>
      <c r="P65" s="51"/>
      <c r="Q65" s="51"/>
      <c r="R65" s="79"/>
      <c r="S65" s="79"/>
      <c r="T65" s="79"/>
      <c r="U65" s="80"/>
      <c r="V65" s="80"/>
      <c r="W65" s="80"/>
      <c r="X65" s="80"/>
      <c r="Y65" s="80"/>
      <c r="Z65" s="80"/>
      <c r="AA65" s="80"/>
      <c r="AB65" s="80"/>
      <c r="AC65" s="80"/>
    </row>
    <row r="66" spans="1:29" x14ac:dyDescent="0.15">
      <c r="A66" s="81"/>
      <c r="B66" s="82"/>
      <c r="C66" s="47"/>
      <c r="D66" s="47"/>
      <c r="E66" s="48">
        <v>2</v>
      </c>
      <c r="F66">
        <v>20</v>
      </c>
      <c r="G66" s="83">
        <f t="shared" si="2"/>
        <v>2.3228803716608595</v>
      </c>
      <c r="H66" s="83">
        <v>1.1642949547218628</v>
      </c>
      <c r="I66" s="83">
        <v>2.2598870056497176</v>
      </c>
      <c r="J66" s="112">
        <v>2.7348394768133173</v>
      </c>
      <c r="K66" s="112">
        <v>2.5</v>
      </c>
      <c r="L66" s="83">
        <v>2.1052631578947367</v>
      </c>
      <c r="M66" s="83"/>
      <c r="N66" s="83"/>
      <c r="O66" s="49"/>
      <c r="P66" s="49"/>
      <c r="Q66" s="49"/>
      <c r="R66" s="50"/>
      <c r="S66" s="50"/>
      <c r="T66" s="50"/>
      <c r="U66" s="66"/>
      <c r="V66" s="66"/>
      <c r="W66" s="66"/>
      <c r="X66" s="66"/>
      <c r="Y66" s="66"/>
      <c r="Z66" s="66"/>
      <c r="AA66" s="66"/>
      <c r="AB66" s="66"/>
      <c r="AC66" s="66"/>
    </row>
    <row r="67" spans="1:29" x14ac:dyDescent="0.15">
      <c r="A67" s="81"/>
      <c r="B67" s="82"/>
      <c r="C67" s="47"/>
      <c r="D67" s="47"/>
      <c r="E67" s="48">
        <v>3</v>
      </c>
      <c r="F67">
        <v>16</v>
      </c>
      <c r="G67" s="83">
        <f t="shared" si="2"/>
        <v>1.8583042973286876</v>
      </c>
      <c r="H67" s="83">
        <v>1.6817593790426906</v>
      </c>
      <c r="I67" s="83">
        <v>2.8248587570621471</v>
      </c>
      <c r="J67" s="112">
        <v>3.2104637336504163</v>
      </c>
      <c r="K67" s="112">
        <v>3.4722222222222223</v>
      </c>
      <c r="L67" s="83">
        <v>2.3684210526315792</v>
      </c>
      <c r="M67" s="83"/>
      <c r="N67" s="83"/>
      <c r="O67" s="49"/>
      <c r="P67" s="49"/>
      <c r="Q67" s="49"/>
      <c r="R67" s="50"/>
      <c r="S67" s="50"/>
      <c r="T67" s="50"/>
      <c r="U67" s="66"/>
      <c r="V67" s="66"/>
      <c r="W67" s="66"/>
      <c r="X67" s="66"/>
      <c r="Y67" s="66"/>
      <c r="Z67" s="66"/>
      <c r="AA67" s="66"/>
      <c r="AB67" s="66"/>
      <c r="AC67" s="66"/>
    </row>
    <row r="68" spans="1:29" x14ac:dyDescent="0.15">
      <c r="A68" s="84"/>
      <c r="B68" s="85"/>
      <c r="C68" s="41"/>
      <c r="D68" s="41"/>
      <c r="E68" s="56" t="s">
        <v>4</v>
      </c>
      <c r="F68" s="136">
        <f>SUM(F65:F67)</f>
        <v>45</v>
      </c>
      <c r="G68" s="137">
        <f t="shared" si="2"/>
        <v>5.2264808362369335</v>
      </c>
      <c r="H68" s="137">
        <v>4.0103492884864167</v>
      </c>
      <c r="I68" s="137">
        <v>6.0734463276836159</v>
      </c>
      <c r="J68" s="113">
        <v>6.5398335315101068</v>
      </c>
      <c r="K68" s="113">
        <v>7.3611111111111116</v>
      </c>
      <c r="L68" s="86">
        <v>5.2631578947368416</v>
      </c>
      <c r="M68" s="86">
        <v>6.2200956937799043</v>
      </c>
      <c r="N68" s="86">
        <v>8.6486486486486491</v>
      </c>
      <c r="O68" s="46">
        <v>7.1</v>
      </c>
      <c r="P68" s="46">
        <v>3.4</v>
      </c>
      <c r="Q68" s="46">
        <v>3.5</v>
      </c>
      <c r="R68" s="87">
        <v>5.2</v>
      </c>
      <c r="S68" s="87">
        <v>6</v>
      </c>
      <c r="T68" s="87">
        <v>4.5999999999999996</v>
      </c>
      <c r="U68" s="88">
        <v>4.3</v>
      </c>
      <c r="V68" s="88">
        <v>6.8</v>
      </c>
      <c r="W68" s="88">
        <v>10.9</v>
      </c>
      <c r="X68" s="88">
        <v>11.1</v>
      </c>
      <c r="Y68" s="88">
        <v>10.8</v>
      </c>
      <c r="Z68" s="88">
        <v>11.9</v>
      </c>
      <c r="AA68" s="88">
        <v>17.600000000000001</v>
      </c>
      <c r="AB68" s="88">
        <v>14.4</v>
      </c>
      <c r="AC68" s="88">
        <v>18.399999999999999</v>
      </c>
    </row>
    <row r="69" spans="1:29" x14ac:dyDescent="0.15">
      <c r="A69" s="148" t="s">
        <v>200</v>
      </c>
      <c r="B69" s="149"/>
      <c r="C69" s="149"/>
      <c r="D69" s="149"/>
      <c r="E69" s="28">
        <v>1</v>
      </c>
      <c r="F69">
        <v>49</v>
      </c>
      <c r="G69" s="78">
        <f t="shared" si="2"/>
        <v>5.6910569105691051</v>
      </c>
      <c r="H69" s="78">
        <v>9.0556274256144889</v>
      </c>
      <c r="I69" s="78">
        <v>2.2598870056497176</v>
      </c>
      <c r="J69" s="111">
        <v>1.78359096313912</v>
      </c>
      <c r="K69" s="111">
        <v>1.6666666666666667</v>
      </c>
      <c r="L69" s="78">
        <v>1.8421052631578945</v>
      </c>
      <c r="M69" s="78"/>
      <c r="N69" s="78"/>
      <c r="O69" s="51"/>
      <c r="P69" s="51"/>
      <c r="Q69" s="51"/>
      <c r="R69" s="79"/>
      <c r="S69" s="79"/>
      <c r="T69" s="79"/>
      <c r="U69" s="80"/>
      <c r="V69" s="80"/>
      <c r="W69" s="80"/>
      <c r="X69" s="80"/>
      <c r="Y69" s="80"/>
      <c r="Z69" s="80"/>
      <c r="AA69" s="80"/>
      <c r="AB69" s="80"/>
      <c r="AC69" s="80"/>
    </row>
    <row r="70" spans="1:29" x14ac:dyDescent="0.15">
      <c r="A70" s="81"/>
      <c r="B70" s="82"/>
      <c r="C70" s="47"/>
      <c r="D70" s="47"/>
      <c r="E70" s="48">
        <v>2</v>
      </c>
      <c r="F70">
        <v>43</v>
      </c>
      <c r="G70" s="83">
        <f t="shared" si="2"/>
        <v>4.9941927990708477</v>
      </c>
      <c r="H70" s="83">
        <v>8.796895213454075</v>
      </c>
      <c r="I70" s="83">
        <v>3.5310734463276838</v>
      </c>
      <c r="J70" s="112">
        <v>4.6373365041617118</v>
      </c>
      <c r="K70" s="112">
        <v>5</v>
      </c>
      <c r="L70" s="83">
        <v>5.5263157894736841</v>
      </c>
      <c r="M70" s="83"/>
      <c r="N70" s="83"/>
      <c r="O70" s="49"/>
      <c r="P70" s="49"/>
      <c r="Q70" s="49"/>
      <c r="R70" s="50"/>
      <c r="S70" s="50"/>
      <c r="T70" s="50"/>
      <c r="U70" s="66"/>
      <c r="V70" s="66"/>
      <c r="W70" s="66"/>
      <c r="X70" s="66"/>
      <c r="Y70" s="66"/>
      <c r="Z70" s="66"/>
      <c r="AA70" s="66"/>
      <c r="AB70" s="66"/>
      <c r="AC70" s="66"/>
    </row>
    <row r="71" spans="1:29" x14ac:dyDescent="0.15">
      <c r="A71" s="81"/>
      <c r="B71" s="82"/>
      <c r="C71" s="47"/>
      <c r="D71" s="47"/>
      <c r="E71" s="48">
        <v>3</v>
      </c>
      <c r="F71">
        <v>39</v>
      </c>
      <c r="G71" s="83">
        <f t="shared" si="2"/>
        <v>4.529616724738676</v>
      </c>
      <c r="H71" s="83">
        <v>3.1047865459249677</v>
      </c>
      <c r="I71" s="83">
        <v>3.6723163841807911</v>
      </c>
      <c r="J71" s="112">
        <v>4.0428061831153395</v>
      </c>
      <c r="K71" s="112">
        <v>6.5277777777777786</v>
      </c>
      <c r="L71" s="83">
        <v>4.8684210526315788</v>
      </c>
      <c r="M71" s="83"/>
      <c r="N71" s="83"/>
      <c r="O71" s="49"/>
      <c r="P71" s="49"/>
      <c r="Q71" s="49"/>
      <c r="R71" s="50"/>
      <c r="S71" s="50"/>
      <c r="T71" s="50"/>
      <c r="U71" s="66"/>
      <c r="V71" s="66"/>
      <c r="W71" s="66"/>
      <c r="X71" s="66"/>
      <c r="Y71" s="66"/>
      <c r="Z71" s="66"/>
      <c r="AA71" s="66"/>
      <c r="AB71" s="66"/>
      <c r="AC71" s="66"/>
    </row>
    <row r="72" spans="1:29" x14ac:dyDescent="0.15">
      <c r="A72" s="84"/>
      <c r="B72" s="85"/>
      <c r="C72" s="41"/>
      <c r="D72" s="41"/>
      <c r="E72" s="56" t="s">
        <v>4</v>
      </c>
      <c r="F72" s="136">
        <f>SUM(F69:F71)</f>
        <v>131</v>
      </c>
      <c r="G72" s="137">
        <f t="shared" si="2"/>
        <v>15.21486643437863</v>
      </c>
      <c r="H72" s="137">
        <v>20.95730918499353</v>
      </c>
      <c r="I72" s="137">
        <v>9.463276836158192</v>
      </c>
      <c r="J72" s="113">
        <v>10.46373365041617</v>
      </c>
      <c r="K72" s="113">
        <v>13.194444444444445</v>
      </c>
      <c r="L72" s="86">
        <v>12.236842105263159</v>
      </c>
      <c r="M72" s="86">
        <v>10.207336523125997</v>
      </c>
      <c r="N72" s="86">
        <v>7.0270270270270272</v>
      </c>
      <c r="O72" s="46">
        <v>4.5999999999999996</v>
      </c>
      <c r="P72" s="46">
        <v>3.7</v>
      </c>
      <c r="Q72" s="46">
        <v>4.5999999999999996</v>
      </c>
      <c r="R72" s="87">
        <v>4.9000000000000004</v>
      </c>
      <c r="S72" s="87">
        <v>5.3</v>
      </c>
      <c r="T72" s="87">
        <v>4.9000000000000004</v>
      </c>
      <c r="U72" s="88">
        <v>3.6</v>
      </c>
      <c r="V72" s="88">
        <v>2.5</v>
      </c>
      <c r="W72" s="88">
        <v>4.4000000000000004</v>
      </c>
      <c r="X72" s="88">
        <v>3.8</v>
      </c>
      <c r="Y72" s="88">
        <v>1</v>
      </c>
      <c r="Z72" s="88">
        <v>3.8</v>
      </c>
      <c r="AA72" s="88">
        <v>2.7</v>
      </c>
      <c r="AB72" s="88">
        <v>3</v>
      </c>
      <c r="AC72" s="88">
        <v>4.0999999999999996</v>
      </c>
    </row>
    <row r="73" spans="1:29" x14ac:dyDescent="0.15">
      <c r="A73" s="148" t="s">
        <v>171</v>
      </c>
      <c r="B73" s="149"/>
      <c r="C73" s="149"/>
      <c r="D73" s="149"/>
      <c r="E73" s="28">
        <v>1</v>
      </c>
      <c r="F73" s="40">
        <v>0</v>
      </c>
      <c r="G73" s="78"/>
      <c r="H73" s="78"/>
      <c r="I73" s="78">
        <v>0</v>
      </c>
      <c r="J73" s="111">
        <v>0</v>
      </c>
      <c r="K73" s="111">
        <v>1.1111111111111112</v>
      </c>
      <c r="L73" s="78">
        <v>0.26315789473684209</v>
      </c>
      <c r="M73" s="78"/>
      <c r="N73" s="78"/>
      <c r="O73" s="51"/>
      <c r="P73" s="51"/>
      <c r="Q73" s="51"/>
      <c r="R73" s="79"/>
      <c r="S73" s="79"/>
      <c r="T73" s="79"/>
      <c r="U73" s="80"/>
      <c r="V73" s="80"/>
      <c r="W73" s="80"/>
      <c r="X73" s="80"/>
      <c r="Y73" s="80"/>
      <c r="Z73" s="80"/>
      <c r="AA73" s="80"/>
      <c r="AB73" s="80"/>
      <c r="AC73" s="80"/>
    </row>
    <row r="74" spans="1:29" x14ac:dyDescent="0.15">
      <c r="A74" s="81"/>
      <c r="B74" s="82"/>
      <c r="C74" s="47"/>
      <c r="D74" s="47"/>
      <c r="E74" s="48">
        <v>2</v>
      </c>
      <c r="F74" s="47">
        <v>0</v>
      </c>
      <c r="G74" s="83"/>
      <c r="H74" s="83"/>
      <c r="I74" s="83">
        <v>0</v>
      </c>
      <c r="J74" s="112">
        <v>0</v>
      </c>
      <c r="K74" s="112">
        <v>1.25</v>
      </c>
      <c r="L74" s="83">
        <v>0.92105263157894723</v>
      </c>
      <c r="M74" s="83"/>
      <c r="N74" s="83"/>
      <c r="O74" s="49"/>
      <c r="P74" s="49"/>
      <c r="Q74" s="49"/>
      <c r="R74" s="50"/>
      <c r="S74" s="50"/>
      <c r="T74" s="50"/>
      <c r="U74" s="66"/>
      <c r="V74" s="66"/>
      <c r="W74" s="66"/>
      <c r="X74" s="66"/>
      <c r="Y74" s="66"/>
      <c r="Z74" s="66"/>
      <c r="AA74" s="66"/>
      <c r="AB74" s="66"/>
      <c r="AC74" s="66"/>
    </row>
    <row r="75" spans="1:29" x14ac:dyDescent="0.15">
      <c r="A75" s="81"/>
      <c r="B75" s="82"/>
      <c r="C75" s="47"/>
      <c r="D75" s="47"/>
      <c r="E75" s="48">
        <v>3</v>
      </c>
      <c r="F75" s="47">
        <v>0</v>
      </c>
      <c r="G75" s="83"/>
      <c r="H75" s="83"/>
      <c r="I75" s="83">
        <v>0</v>
      </c>
      <c r="J75" s="112">
        <v>0</v>
      </c>
      <c r="K75" s="112">
        <v>2.083333333333333</v>
      </c>
      <c r="L75" s="83">
        <v>1.5789473684210527</v>
      </c>
      <c r="M75" s="83"/>
      <c r="N75" s="83"/>
      <c r="O75" s="49"/>
      <c r="P75" s="49"/>
      <c r="Q75" s="49"/>
      <c r="R75" s="50"/>
      <c r="S75" s="50"/>
      <c r="T75" s="50"/>
      <c r="U75" s="66"/>
      <c r="V75" s="66"/>
      <c r="W75" s="66"/>
      <c r="X75" s="66"/>
      <c r="Y75" s="66"/>
      <c r="Z75" s="66"/>
      <c r="AA75" s="66"/>
      <c r="AB75" s="66"/>
      <c r="AC75" s="66"/>
    </row>
    <row r="76" spans="1:29" x14ac:dyDescent="0.15">
      <c r="A76" s="84"/>
      <c r="B76" s="85"/>
      <c r="C76" s="41"/>
      <c r="D76" s="41"/>
      <c r="E76" s="56" t="s">
        <v>4</v>
      </c>
      <c r="F76" s="136"/>
      <c r="G76" s="137"/>
      <c r="H76" s="137"/>
      <c r="I76" s="137">
        <v>0</v>
      </c>
      <c r="J76" s="113">
        <v>0</v>
      </c>
      <c r="K76" s="113">
        <v>4.4444444444444446</v>
      </c>
      <c r="L76" s="86">
        <v>2.763157894736842</v>
      </c>
      <c r="M76" s="86">
        <v>3.6682615629984054</v>
      </c>
      <c r="N76" s="86">
        <v>4.8648648648648649</v>
      </c>
      <c r="O76" s="46">
        <v>0.9</v>
      </c>
      <c r="P76" s="46">
        <v>1.2</v>
      </c>
      <c r="Q76" s="46">
        <v>0.3</v>
      </c>
      <c r="R76" s="87">
        <v>2.1</v>
      </c>
      <c r="S76" s="87">
        <v>2.1</v>
      </c>
      <c r="T76" s="87"/>
      <c r="U76" s="88"/>
      <c r="V76" s="88"/>
      <c r="W76" s="88"/>
      <c r="X76" s="88"/>
      <c r="Y76" s="88"/>
      <c r="Z76" s="88"/>
      <c r="AA76" s="88"/>
      <c r="AB76" s="88"/>
      <c r="AC76" s="88"/>
    </row>
    <row r="77" spans="1:29" x14ac:dyDescent="0.15">
      <c r="A77" s="148" t="s">
        <v>151</v>
      </c>
      <c r="B77" s="149"/>
      <c r="C77" s="149"/>
      <c r="D77" s="40"/>
      <c r="E77" s="28">
        <v>1</v>
      </c>
      <c r="F77" s="47">
        <v>18</v>
      </c>
      <c r="G77" s="78">
        <f t="shared" ref="G77:G100" si="3">$F77/$F$101*100</f>
        <v>2.0905923344947737</v>
      </c>
      <c r="H77" s="78">
        <v>1.6817593790426906</v>
      </c>
      <c r="I77" s="78">
        <v>1.4124293785310735</v>
      </c>
      <c r="J77" s="111">
        <v>1.78359096313912</v>
      </c>
      <c r="K77" s="111">
        <v>3.6111111111111107</v>
      </c>
      <c r="L77" s="78">
        <v>2.236842105263158</v>
      </c>
      <c r="M77" s="78"/>
      <c r="N77" s="78"/>
      <c r="O77" s="51"/>
      <c r="P77" s="51"/>
      <c r="Q77" s="51"/>
      <c r="R77" s="79"/>
      <c r="S77" s="79"/>
      <c r="T77" s="79"/>
      <c r="U77" s="80"/>
      <c r="V77" s="80"/>
      <c r="W77" s="80"/>
      <c r="X77" s="80"/>
      <c r="Y77" s="80"/>
      <c r="Z77" s="80"/>
      <c r="AA77" s="80"/>
      <c r="AB77" s="80"/>
      <c r="AC77" s="80"/>
    </row>
    <row r="78" spans="1:29" x14ac:dyDescent="0.15">
      <c r="A78" s="81"/>
      <c r="B78" s="82"/>
      <c r="C78" s="47"/>
      <c r="D78" s="47"/>
      <c r="E78" s="48">
        <v>2</v>
      </c>
      <c r="F78" s="47">
        <v>13</v>
      </c>
      <c r="G78" s="83">
        <f t="shared" si="3"/>
        <v>1.5098722415795587</v>
      </c>
      <c r="H78" s="83">
        <v>1.8111254851228977</v>
      </c>
      <c r="I78" s="83">
        <v>1.8361581920903955</v>
      </c>
      <c r="J78" s="112">
        <v>1.3079667063020213</v>
      </c>
      <c r="K78" s="112">
        <v>2.083333333333333</v>
      </c>
      <c r="L78" s="83">
        <v>1.9736842105263157</v>
      </c>
      <c r="M78" s="83"/>
      <c r="N78" s="83"/>
      <c r="O78" s="49"/>
      <c r="P78" s="49"/>
      <c r="Q78" s="49"/>
      <c r="R78" s="50"/>
      <c r="S78" s="50"/>
      <c r="T78" s="50"/>
      <c r="U78" s="66"/>
      <c r="V78" s="66"/>
      <c r="W78" s="66"/>
      <c r="X78" s="66"/>
      <c r="Y78" s="66"/>
      <c r="Z78" s="66"/>
      <c r="AA78" s="66"/>
      <c r="AB78" s="66"/>
      <c r="AC78" s="66"/>
    </row>
    <row r="79" spans="1:29" x14ac:dyDescent="0.15">
      <c r="A79" s="81"/>
      <c r="B79" s="82"/>
      <c r="C79" s="47"/>
      <c r="D79" s="47"/>
      <c r="E79" s="48">
        <v>3</v>
      </c>
      <c r="F79" s="47">
        <v>8</v>
      </c>
      <c r="G79" s="83">
        <f t="shared" si="3"/>
        <v>0.92915214866434381</v>
      </c>
      <c r="H79" s="83">
        <v>0.38809831824062097</v>
      </c>
      <c r="I79" s="83">
        <v>0.84745762711864403</v>
      </c>
      <c r="J79" s="112">
        <v>1.5457788347205708</v>
      </c>
      <c r="K79" s="112">
        <v>0.97222222222222221</v>
      </c>
      <c r="L79" s="83">
        <v>0.92105263157894723</v>
      </c>
      <c r="M79" s="83"/>
      <c r="N79" s="83"/>
      <c r="O79" s="49"/>
      <c r="P79" s="49"/>
      <c r="Q79" s="49"/>
      <c r="R79" s="50"/>
      <c r="S79" s="50"/>
      <c r="T79" s="50"/>
      <c r="U79" s="66"/>
      <c r="V79" s="66"/>
      <c r="W79" s="66"/>
      <c r="X79" s="66"/>
      <c r="Y79" s="66"/>
      <c r="Z79" s="66"/>
      <c r="AA79" s="66"/>
      <c r="AB79" s="66"/>
      <c r="AC79" s="66"/>
    </row>
    <row r="80" spans="1:29" x14ac:dyDescent="0.15">
      <c r="A80" s="84"/>
      <c r="B80" s="85"/>
      <c r="C80" s="41"/>
      <c r="D80" s="41"/>
      <c r="E80" s="56" t="s">
        <v>4</v>
      </c>
      <c r="F80" s="136">
        <f>SUM(F77:F79)</f>
        <v>39</v>
      </c>
      <c r="G80" s="137">
        <f t="shared" si="3"/>
        <v>4.529616724738676</v>
      </c>
      <c r="H80" s="137">
        <v>3.8809831824062093</v>
      </c>
      <c r="I80" s="137">
        <v>4.0960451977401124</v>
      </c>
      <c r="J80" s="113">
        <v>4.6373365041617118</v>
      </c>
      <c r="K80" s="113">
        <v>6.666666666666667</v>
      </c>
      <c r="L80" s="86">
        <v>5.1315789473684212</v>
      </c>
      <c r="M80" s="86">
        <v>6.5390749601275919</v>
      </c>
      <c r="N80" s="86">
        <v>13.513513513513514</v>
      </c>
      <c r="O80" s="46">
        <v>5.9</v>
      </c>
      <c r="P80" s="46">
        <v>7.2</v>
      </c>
      <c r="Q80" s="46">
        <v>5.6</v>
      </c>
      <c r="R80" s="87">
        <v>5.4</v>
      </c>
      <c r="S80" s="87">
        <v>7.8</v>
      </c>
      <c r="T80" s="87">
        <v>6.6</v>
      </c>
      <c r="U80" s="88">
        <v>3</v>
      </c>
      <c r="V80" s="88">
        <v>5.0999999999999996</v>
      </c>
      <c r="W80" s="88">
        <v>2.1</v>
      </c>
      <c r="X80" s="88">
        <v>2.6</v>
      </c>
      <c r="Y80" s="88">
        <v>2.7</v>
      </c>
      <c r="Z80" s="88">
        <v>1.6</v>
      </c>
      <c r="AA80" s="88">
        <v>0.8</v>
      </c>
      <c r="AB80" s="88">
        <v>2.8</v>
      </c>
      <c r="AC80" s="88">
        <v>2.2999999999999998</v>
      </c>
    </row>
    <row r="81" spans="1:29" x14ac:dyDescent="0.15">
      <c r="A81" s="150" t="s">
        <v>209</v>
      </c>
      <c r="B81" s="151"/>
      <c r="C81" s="151"/>
      <c r="D81" s="40"/>
      <c r="E81" s="28">
        <v>1</v>
      </c>
      <c r="F81" s="47">
        <v>1</v>
      </c>
      <c r="G81" s="78">
        <f t="shared" si="3"/>
        <v>0.11614401858304298</v>
      </c>
      <c r="H81" s="78">
        <v>0.646830530401035</v>
      </c>
      <c r="I81" s="78"/>
      <c r="J81" s="78"/>
      <c r="K81" s="78"/>
      <c r="L81" s="78"/>
      <c r="M81" s="78"/>
      <c r="N81" s="78"/>
      <c r="O81" s="78"/>
      <c r="P81" s="78"/>
      <c r="Q81" s="78"/>
      <c r="R81" s="78"/>
      <c r="S81" s="78"/>
      <c r="T81" s="78"/>
      <c r="U81" s="78"/>
      <c r="V81" s="78"/>
      <c r="W81" s="78"/>
      <c r="X81" s="78"/>
      <c r="Y81" s="78"/>
      <c r="Z81" s="78"/>
      <c r="AA81" s="78"/>
      <c r="AB81" s="78"/>
      <c r="AC81" s="78"/>
    </row>
    <row r="82" spans="1:29" x14ac:dyDescent="0.15">
      <c r="A82" s="81"/>
      <c r="B82" s="82"/>
      <c r="C82" s="47"/>
      <c r="D82" s="47"/>
      <c r="E82" s="48">
        <v>2</v>
      </c>
      <c r="F82" s="47">
        <v>6</v>
      </c>
      <c r="G82" s="83">
        <f t="shared" si="3"/>
        <v>0.69686411149825789</v>
      </c>
      <c r="H82" s="83">
        <v>0</v>
      </c>
      <c r="I82" s="83"/>
      <c r="J82" s="83"/>
      <c r="K82" s="83"/>
      <c r="L82" s="83"/>
      <c r="M82" s="83"/>
      <c r="N82" s="83"/>
      <c r="O82" s="83"/>
      <c r="P82" s="83"/>
      <c r="Q82" s="83"/>
      <c r="R82" s="83"/>
      <c r="S82" s="83"/>
      <c r="T82" s="83"/>
      <c r="U82" s="83"/>
      <c r="V82" s="83"/>
      <c r="W82" s="83"/>
      <c r="X82" s="83"/>
      <c r="Y82" s="83"/>
      <c r="Z82" s="83"/>
      <c r="AA82" s="83"/>
      <c r="AB82" s="83"/>
      <c r="AC82" s="83"/>
    </row>
    <row r="83" spans="1:29" x14ac:dyDescent="0.15">
      <c r="A83" s="81"/>
      <c r="B83" s="82"/>
      <c r="C83" s="47"/>
      <c r="D83" s="47"/>
      <c r="E83" s="48">
        <v>3</v>
      </c>
      <c r="F83" s="47">
        <v>2</v>
      </c>
      <c r="G83" s="83">
        <f t="shared" si="3"/>
        <v>0.23228803716608595</v>
      </c>
      <c r="H83" s="83">
        <v>0.77619663648124193</v>
      </c>
      <c r="I83" s="83"/>
      <c r="J83" s="83"/>
      <c r="K83" s="83"/>
      <c r="L83" s="83"/>
      <c r="M83" s="83"/>
      <c r="N83" s="83"/>
      <c r="O83" s="83"/>
      <c r="P83" s="83"/>
      <c r="Q83" s="83"/>
      <c r="R83" s="83"/>
      <c r="S83" s="83"/>
      <c r="T83" s="83"/>
      <c r="U83" s="83"/>
      <c r="V83" s="83"/>
      <c r="W83" s="83"/>
      <c r="X83" s="83"/>
      <c r="Y83" s="83"/>
      <c r="Z83" s="83"/>
      <c r="AA83" s="83"/>
      <c r="AB83" s="83"/>
      <c r="AC83" s="83"/>
    </row>
    <row r="84" spans="1:29" x14ac:dyDescent="0.15">
      <c r="A84" s="84"/>
      <c r="B84" s="85"/>
      <c r="C84" s="41"/>
      <c r="D84" s="41"/>
      <c r="E84" s="56" t="s">
        <v>4</v>
      </c>
      <c r="F84" s="136">
        <f>SUM(F81:F83)</f>
        <v>9</v>
      </c>
      <c r="G84" s="137">
        <f t="shared" si="3"/>
        <v>1.0452961672473868</v>
      </c>
      <c r="H84" s="137">
        <v>1.4230271668822769</v>
      </c>
      <c r="I84" s="137"/>
      <c r="J84" s="137"/>
      <c r="K84" s="137"/>
      <c r="L84" s="137"/>
      <c r="M84" s="137"/>
      <c r="N84" s="137"/>
      <c r="O84" s="137"/>
      <c r="P84" s="137"/>
      <c r="Q84" s="137"/>
      <c r="R84" s="137"/>
      <c r="S84" s="137"/>
      <c r="T84" s="137"/>
      <c r="U84" s="137"/>
      <c r="V84" s="137"/>
      <c r="W84" s="137"/>
      <c r="X84" s="137"/>
      <c r="Y84" s="137"/>
      <c r="Z84" s="137"/>
      <c r="AA84" s="137"/>
      <c r="AB84" s="137"/>
      <c r="AC84" s="137"/>
    </row>
    <row r="85" spans="1:29" x14ac:dyDescent="0.15">
      <c r="A85" s="81" t="s">
        <v>207</v>
      </c>
      <c r="B85" s="82"/>
      <c r="C85" s="47"/>
      <c r="D85" s="47"/>
      <c r="E85" s="28">
        <v>1</v>
      </c>
      <c r="F85" s="141">
        <v>0</v>
      </c>
      <c r="G85" s="78">
        <f t="shared" si="3"/>
        <v>0</v>
      </c>
      <c r="H85" s="78">
        <v>0</v>
      </c>
      <c r="I85" s="78">
        <v>0</v>
      </c>
      <c r="J85" s="142"/>
      <c r="K85" s="142"/>
      <c r="L85" s="83"/>
      <c r="M85" s="83"/>
      <c r="N85" s="83"/>
      <c r="O85" s="49"/>
      <c r="P85" s="49"/>
      <c r="Q85" s="49"/>
      <c r="R85" s="50"/>
      <c r="S85" s="50"/>
      <c r="T85" s="50"/>
      <c r="U85" s="66"/>
      <c r="V85" s="66"/>
      <c r="W85" s="66"/>
      <c r="X85" s="66"/>
      <c r="Y85" s="66"/>
      <c r="Z85" s="66"/>
      <c r="AA85" s="66"/>
      <c r="AB85" s="66"/>
      <c r="AC85" s="66"/>
    </row>
    <row r="86" spans="1:29" x14ac:dyDescent="0.15">
      <c r="A86" s="81"/>
      <c r="B86" s="82"/>
      <c r="C86" s="47"/>
      <c r="D86" s="47"/>
      <c r="E86" s="48">
        <v>2</v>
      </c>
      <c r="F86" s="141">
        <v>2</v>
      </c>
      <c r="G86" s="83">
        <f t="shared" si="3"/>
        <v>0.23228803716608595</v>
      </c>
      <c r="H86" s="83">
        <v>0.12936610608020699</v>
      </c>
      <c r="I86" s="83">
        <v>0</v>
      </c>
      <c r="J86" s="142"/>
      <c r="K86" s="142"/>
      <c r="L86" s="83"/>
      <c r="M86" s="83"/>
      <c r="N86" s="83"/>
      <c r="O86" s="49"/>
      <c r="P86" s="49"/>
      <c r="Q86" s="49"/>
      <c r="R86" s="50"/>
      <c r="S86" s="50"/>
      <c r="T86" s="50"/>
      <c r="U86" s="66"/>
      <c r="V86" s="66"/>
      <c r="W86" s="66"/>
      <c r="X86" s="66"/>
      <c r="Y86" s="66"/>
      <c r="Z86" s="66"/>
      <c r="AA86" s="66"/>
      <c r="AB86" s="66"/>
      <c r="AC86" s="66"/>
    </row>
    <row r="87" spans="1:29" x14ac:dyDescent="0.15">
      <c r="A87" s="81"/>
      <c r="B87" s="82"/>
      <c r="C87" s="47"/>
      <c r="D87" s="47"/>
      <c r="E87" s="48">
        <v>3</v>
      </c>
      <c r="F87" s="141">
        <v>1</v>
      </c>
      <c r="G87" s="83">
        <f t="shared" si="3"/>
        <v>0.11614401858304298</v>
      </c>
      <c r="H87" s="83">
        <v>0.12936610608020699</v>
      </c>
      <c r="I87" s="83">
        <v>0.2824858757062147</v>
      </c>
      <c r="J87" s="142"/>
      <c r="K87" s="142"/>
      <c r="L87" s="83"/>
      <c r="M87" s="83"/>
      <c r="N87" s="83"/>
      <c r="O87" s="49"/>
      <c r="P87" s="49"/>
      <c r="Q87" s="49"/>
      <c r="R87" s="50"/>
      <c r="S87" s="50"/>
      <c r="T87" s="50"/>
      <c r="U87" s="66"/>
      <c r="V87" s="66"/>
      <c r="W87" s="66"/>
      <c r="X87" s="66"/>
      <c r="Y87" s="66"/>
      <c r="Z87" s="66"/>
      <c r="AA87" s="66"/>
      <c r="AB87" s="66"/>
      <c r="AC87" s="66"/>
    </row>
    <row r="88" spans="1:29" x14ac:dyDescent="0.15">
      <c r="A88" s="81"/>
      <c r="B88" s="82"/>
      <c r="C88" s="47"/>
      <c r="D88" s="47"/>
      <c r="E88" s="56" t="s">
        <v>4</v>
      </c>
      <c r="F88" s="141">
        <f>SUM(F85:F87)</f>
        <v>3</v>
      </c>
      <c r="G88" s="137">
        <f t="shared" si="3"/>
        <v>0.34843205574912894</v>
      </c>
      <c r="H88" s="137">
        <v>0.25873221216041398</v>
      </c>
      <c r="I88" s="137">
        <v>0.2824858757062147</v>
      </c>
      <c r="J88" s="142"/>
      <c r="K88" s="142"/>
      <c r="L88" s="83"/>
      <c r="M88" s="83"/>
      <c r="N88" s="83"/>
      <c r="O88" s="49"/>
      <c r="P88" s="49"/>
      <c r="Q88" s="49"/>
      <c r="R88" s="50"/>
      <c r="S88" s="50"/>
      <c r="T88" s="50"/>
      <c r="U88" s="66"/>
      <c r="V88" s="66"/>
      <c r="W88" s="66"/>
      <c r="X88" s="66"/>
      <c r="Y88" s="66"/>
      <c r="Z88" s="66"/>
      <c r="AA88" s="66"/>
      <c r="AB88" s="66"/>
      <c r="AC88" s="66"/>
    </row>
    <row r="89" spans="1:29" x14ac:dyDescent="0.15">
      <c r="A89" s="148" t="s">
        <v>202</v>
      </c>
      <c r="B89" s="149"/>
      <c r="C89" s="40"/>
      <c r="D89" s="40"/>
      <c r="E89" s="28">
        <v>1</v>
      </c>
      <c r="F89" s="134">
        <v>3</v>
      </c>
      <c r="G89" s="78">
        <f t="shared" si="3"/>
        <v>0.34843205574912894</v>
      </c>
      <c r="H89" s="78">
        <v>0.12936610608020699</v>
      </c>
      <c r="I89" s="78">
        <v>0.2824858757062147</v>
      </c>
      <c r="J89" s="143"/>
      <c r="K89" s="143"/>
      <c r="L89" s="78"/>
      <c r="M89" s="78"/>
      <c r="N89" s="78"/>
      <c r="O89" s="51"/>
      <c r="P89" s="51"/>
      <c r="Q89" s="51"/>
      <c r="R89" s="79"/>
      <c r="S89" s="79"/>
      <c r="T89" s="79"/>
      <c r="U89" s="80"/>
      <c r="V89" s="80"/>
      <c r="W89" s="80"/>
      <c r="X89" s="80"/>
      <c r="Y89" s="80"/>
      <c r="Z89" s="80"/>
      <c r="AA89" s="80"/>
      <c r="AB89" s="80"/>
      <c r="AC89" s="80"/>
    </row>
    <row r="90" spans="1:29" x14ac:dyDescent="0.15">
      <c r="A90" s="81"/>
      <c r="B90" s="82"/>
      <c r="C90" s="47"/>
      <c r="D90" s="47"/>
      <c r="E90" s="48">
        <v>2</v>
      </c>
      <c r="F90" s="141">
        <v>2</v>
      </c>
      <c r="G90" s="83">
        <f t="shared" si="3"/>
        <v>0.23228803716608595</v>
      </c>
      <c r="H90" s="83">
        <v>0.25873221216041398</v>
      </c>
      <c r="I90" s="83">
        <v>0.42372881355932202</v>
      </c>
      <c r="J90" s="142"/>
      <c r="K90" s="142"/>
      <c r="L90" s="83"/>
      <c r="M90" s="83"/>
      <c r="N90" s="83"/>
      <c r="O90" s="49"/>
      <c r="P90" s="49"/>
      <c r="Q90" s="49"/>
      <c r="R90" s="50"/>
      <c r="S90" s="50"/>
      <c r="T90" s="50"/>
      <c r="U90" s="66"/>
      <c r="V90" s="66"/>
      <c r="W90" s="66"/>
      <c r="X90" s="66"/>
      <c r="Y90" s="66"/>
      <c r="Z90" s="66"/>
      <c r="AA90" s="66"/>
      <c r="AB90" s="66"/>
      <c r="AC90" s="66"/>
    </row>
    <row r="91" spans="1:29" x14ac:dyDescent="0.15">
      <c r="A91" s="81"/>
      <c r="B91" s="82"/>
      <c r="C91" s="47"/>
      <c r="D91" s="47"/>
      <c r="E91" s="48">
        <v>3</v>
      </c>
      <c r="F91" s="141">
        <v>2</v>
      </c>
      <c r="G91" s="83">
        <f t="shared" si="3"/>
        <v>0.23228803716608595</v>
      </c>
      <c r="H91" s="83">
        <v>0.38809831824062097</v>
      </c>
      <c r="I91" s="83">
        <v>1.1299435028248588</v>
      </c>
      <c r="J91" s="142"/>
      <c r="K91" s="142"/>
      <c r="L91" s="83"/>
      <c r="M91" s="83"/>
      <c r="N91" s="83"/>
      <c r="O91" s="49"/>
      <c r="P91" s="49"/>
      <c r="Q91" s="49"/>
      <c r="R91" s="50"/>
      <c r="S91" s="50"/>
      <c r="T91" s="50"/>
      <c r="U91" s="66"/>
      <c r="V91" s="66"/>
      <c r="W91" s="66"/>
      <c r="X91" s="66"/>
      <c r="Y91" s="66"/>
      <c r="Z91" s="66"/>
      <c r="AA91" s="66"/>
      <c r="AB91" s="66"/>
      <c r="AC91" s="66"/>
    </row>
    <row r="92" spans="1:29" x14ac:dyDescent="0.15">
      <c r="A92" s="84"/>
      <c r="B92" s="85"/>
      <c r="C92" s="41"/>
      <c r="D92" s="41"/>
      <c r="E92" s="56" t="s">
        <v>4</v>
      </c>
      <c r="F92" s="136">
        <f>SUM(F89:F91)</f>
        <v>7</v>
      </c>
      <c r="G92" s="137">
        <f t="shared" si="3"/>
        <v>0.81300813008130091</v>
      </c>
      <c r="H92" s="137">
        <v>0.77619663648124193</v>
      </c>
      <c r="I92" s="137">
        <v>1.8361581920903955</v>
      </c>
      <c r="J92" s="113"/>
      <c r="K92" s="113"/>
      <c r="L92" s="86"/>
      <c r="M92" s="86"/>
      <c r="N92" s="86"/>
      <c r="O92" s="46"/>
      <c r="P92" s="46"/>
      <c r="Q92" s="46"/>
      <c r="R92" s="87"/>
      <c r="S92" s="87"/>
      <c r="T92" s="87"/>
      <c r="U92" s="88"/>
      <c r="V92" s="88"/>
      <c r="W92" s="88"/>
      <c r="X92" s="88"/>
      <c r="Y92" s="88"/>
      <c r="Z92" s="88"/>
      <c r="AA92" s="88"/>
      <c r="AB92" s="88"/>
      <c r="AC92" s="88"/>
    </row>
    <row r="93" spans="1:29" x14ac:dyDescent="0.15">
      <c r="A93" s="150" t="s">
        <v>227</v>
      </c>
      <c r="B93" s="151"/>
      <c r="C93" s="151"/>
      <c r="D93" s="40"/>
      <c r="E93" s="28">
        <v>1</v>
      </c>
      <c r="F93" s="141">
        <v>0</v>
      </c>
      <c r="G93" s="78">
        <f t="shared" si="3"/>
        <v>0</v>
      </c>
      <c r="H93" s="78">
        <v>0.646830530401035</v>
      </c>
      <c r="I93" s="78"/>
      <c r="J93" s="78"/>
      <c r="K93" s="78"/>
      <c r="L93" s="78"/>
      <c r="M93" s="78"/>
      <c r="N93" s="78"/>
      <c r="O93" s="78"/>
      <c r="P93" s="78"/>
      <c r="Q93" s="78"/>
      <c r="R93" s="78"/>
      <c r="S93" s="78"/>
      <c r="T93" s="78"/>
      <c r="U93" s="78"/>
      <c r="V93" s="78"/>
      <c r="W93" s="78"/>
      <c r="X93" s="78"/>
      <c r="Y93" s="78"/>
      <c r="Z93" s="78"/>
      <c r="AA93" s="78"/>
      <c r="AB93" s="78"/>
      <c r="AC93" s="78"/>
    </row>
    <row r="94" spans="1:29" x14ac:dyDescent="0.15">
      <c r="A94" s="81"/>
      <c r="B94" s="82"/>
      <c r="C94" s="47"/>
      <c r="D94" s="47"/>
      <c r="E94" s="48">
        <v>2</v>
      </c>
      <c r="F94" s="141">
        <v>5</v>
      </c>
      <c r="G94" s="83">
        <f t="shared" si="3"/>
        <v>0.58072009291521487</v>
      </c>
      <c r="H94" s="83">
        <v>0</v>
      </c>
      <c r="I94" s="83"/>
      <c r="J94" s="83"/>
      <c r="K94" s="83"/>
      <c r="L94" s="83"/>
      <c r="M94" s="83"/>
      <c r="N94" s="83"/>
      <c r="O94" s="83"/>
      <c r="P94" s="83"/>
      <c r="Q94" s="83"/>
      <c r="R94" s="83"/>
      <c r="S94" s="83"/>
      <c r="T94" s="83"/>
      <c r="U94" s="83"/>
      <c r="V94" s="83"/>
      <c r="W94" s="83"/>
      <c r="X94" s="83"/>
      <c r="Y94" s="83"/>
      <c r="Z94" s="83"/>
      <c r="AA94" s="83"/>
      <c r="AB94" s="83"/>
      <c r="AC94" s="83"/>
    </row>
    <row r="95" spans="1:29" x14ac:dyDescent="0.15">
      <c r="A95" s="81"/>
      <c r="B95" s="82"/>
      <c r="C95" s="47"/>
      <c r="D95" s="47"/>
      <c r="E95" s="48">
        <v>3</v>
      </c>
      <c r="F95" s="141">
        <v>11</v>
      </c>
      <c r="G95" s="83">
        <f t="shared" si="3"/>
        <v>1.2775842044134729</v>
      </c>
      <c r="H95" s="83">
        <v>0.77619663648124193</v>
      </c>
      <c r="I95" s="83"/>
      <c r="J95" s="83"/>
      <c r="K95" s="83"/>
      <c r="L95" s="83"/>
      <c r="M95" s="83"/>
      <c r="N95" s="83"/>
      <c r="O95" s="83"/>
      <c r="P95" s="83"/>
      <c r="Q95" s="83"/>
      <c r="R95" s="83"/>
      <c r="S95" s="83"/>
      <c r="T95" s="83"/>
      <c r="U95" s="83"/>
      <c r="V95" s="83"/>
      <c r="W95" s="83"/>
      <c r="X95" s="83"/>
      <c r="Y95" s="83"/>
      <c r="Z95" s="83"/>
      <c r="AA95" s="83"/>
      <c r="AB95" s="83"/>
      <c r="AC95" s="83"/>
    </row>
    <row r="96" spans="1:29" x14ac:dyDescent="0.15">
      <c r="A96" s="84"/>
      <c r="B96" s="85"/>
      <c r="C96" s="41"/>
      <c r="D96" s="41"/>
      <c r="E96" s="56" t="s">
        <v>4</v>
      </c>
      <c r="F96" s="136">
        <f>SUM(F93:F95)</f>
        <v>16</v>
      </c>
      <c r="G96" s="137">
        <f t="shared" si="3"/>
        <v>1.8583042973286876</v>
      </c>
      <c r="H96" s="137">
        <v>1.4230271668822769</v>
      </c>
      <c r="I96" s="137"/>
      <c r="J96" s="137"/>
      <c r="K96" s="137"/>
      <c r="L96" s="137"/>
      <c r="M96" s="137"/>
      <c r="N96" s="137"/>
      <c r="O96" s="137"/>
      <c r="P96" s="137"/>
      <c r="Q96" s="137"/>
      <c r="R96" s="137"/>
      <c r="S96" s="137"/>
      <c r="T96" s="137"/>
      <c r="U96" s="137"/>
      <c r="V96" s="137"/>
      <c r="W96" s="137"/>
      <c r="X96" s="137"/>
      <c r="Y96" s="137"/>
      <c r="Z96" s="137"/>
      <c r="AA96" s="137"/>
      <c r="AB96" s="137"/>
      <c r="AC96" s="137"/>
    </row>
    <row r="97" spans="1:29" x14ac:dyDescent="0.15">
      <c r="A97" s="94" t="s">
        <v>149</v>
      </c>
      <c r="B97" s="47"/>
      <c r="C97" s="47"/>
      <c r="D97" s="47"/>
      <c r="E97" s="48">
        <v>1</v>
      </c>
      <c r="F97" s="141">
        <v>13</v>
      </c>
      <c r="G97" s="83">
        <f t="shared" si="3"/>
        <v>1.5098722415795587</v>
      </c>
      <c r="H97" s="83">
        <v>0.25873221216041398</v>
      </c>
      <c r="I97" s="83">
        <v>0.42372881355932202</v>
      </c>
      <c r="J97" s="112">
        <v>1.070154577883472</v>
      </c>
      <c r="K97" s="112">
        <v>0</v>
      </c>
      <c r="L97" s="83">
        <v>0.13157894736842105</v>
      </c>
      <c r="M97" s="83"/>
      <c r="N97" s="83"/>
      <c r="O97" s="49"/>
      <c r="P97" s="49"/>
      <c r="Q97" s="49"/>
      <c r="R97" s="50"/>
      <c r="S97" s="50"/>
      <c r="T97" s="50"/>
      <c r="U97" s="66"/>
      <c r="V97" s="66"/>
      <c r="W97" s="66"/>
      <c r="X97" s="66"/>
      <c r="Y97" s="66"/>
      <c r="Z97" s="66"/>
      <c r="AA97" s="66"/>
      <c r="AB97" s="66"/>
      <c r="AC97" s="66"/>
    </row>
    <row r="98" spans="1:29" x14ac:dyDescent="0.15">
      <c r="A98" s="81"/>
      <c r="B98" s="82"/>
      <c r="C98" s="47"/>
      <c r="D98" s="47"/>
      <c r="E98" s="48">
        <v>2</v>
      </c>
      <c r="F98" s="141">
        <v>6</v>
      </c>
      <c r="G98" s="83">
        <f t="shared" si="3"/>
        <v>0.69686411149825789</v>
      </c>
      <c r="H98" s="83">
        <v>0.12936610608020699</v>
      </c>
      <c r="I98" s="83">
        <v>0.14124293785310735</v>
      </c>
      <c r="J98" s="112">
        <v>0.356718192627824</v>
      </c>
      <c r="K98" s="112">
        <v>0.1388888888888889</v>
      </c>
      <c r="L98" s="83">
        <v>0.13157894736842105</v>
      </c>
      <c r="M98" s="83"/>
      <c r="N98" s="83"/>
      <c r="O98" s="49"/>
      <c r="P98" s="49"/>
      <c r="Q98" s="49"/>
      <c r="R98" s="50"/>
      <c r="S98" s="50"/>
      <c r="T98" s="50"/>
      <c r="U98" s="66"/>
      <c r="V98" s="66"/>
      <c r="W98" s="66"/>
      <c r="X98" s="66"/>
      <c r="Y98" s="66"/>
      <c r="Z98" s="66"/>
      <c r="AA98" s="66"/>
      <c r="AB98" s="66"/>
      <c r="AC98" s="66"/>
    </row>
    <row r="99" spans="1:29" x14ac:dyDescent="0.15">
      <c r="A99" s="81"/>
      <c r="B99" s="82"/>
      <c r="C99" s="47"/>
      <c r="D99" s="47"/>
      <c r="E99" s="48">
        <v>3</v>
      </c>
      <c r="F99" s="141">
        <v>10</v>
      </c>
      <c r="G99" s="83">
        <f t="shared" si="3"/>
        <v>1.1614401858304297</v>
      </c>
      <c r="H99" s="83">
        <v>0.38809831824062097</v>
      </c>
      <c r="I99" s="83">
        <v>0.2824858757062147</v>
      </c>
      <c r="J99" s="112">
        <v>0</v>
      </c>
      <c r="K99" s="112">
        <v>0.27777777777777779</v>
      </c>
      <c r="L99" s="83">
        <v>0.52631578947368418</v>
      </c>
      <c r="M99" s="83"/>
      <c r="N99" s="83"/>
      <c r="O99" s="49"/>
      <c r="P99" s="49"/>
      <c r="Q99" s="49"/>
      <c r="R99" s="50"/>
      <c r="S99" s="50"/>
      <c r="T99" s="50"/>
      <c r="U99" s="66"/>
      <c r="V99" s="66"/>
      <c r="W99" s="66"/>
      <c r="X99" s="66"/>
      <c r="Y99" s="66"/>
      <c r="Z99" s="66"/>
      <c r="AA99" s="66"/>
      <c r="AB99" s="66"/>
      <c r="AC99" s="66"/>
    </row>
    <row r="100" spans="1:29" x14ac:dyDescent="0.15">
      <c r="A100" s="84"/>
      <c r="B100" s="85"/>
      <c r="C100" s="41"/>
      <c r="D100" s="41"/>
      <c r="E100" s="56" t="s">
        <v>4</v>
      </c>
      <c r="F100" s="136">
        <f>SUM(F97:F99)</f>
        <v>29</v>
      </c>
      <c r="G100" s="137">
        <f t="shared" si="3"/>
        <v>3.3681765389082461</v>
      </c>
      <c r="H100" s="137">
        <v>0.77619663648124193</v>
      </c>
      <c r="I100" s="137">
        <v>0.84745762711864403</v>
      </c>
      <c r="J100" s="113">
        <v>1.426872770511296</v>
      </c>
      <c r="K100" s="113">
        <v>0.41666666666666669</v>
      </c>
      <c r="L100" s="86">
        <v>0.78947368421052633</v>
      </c>
      <c r="M100" s="86">
        <v>1.5948963317384368</v>
      </c>
      <c r="N100" s="86">
        <v>1.0810810810810811</v>
      </c>
      <c r="O100" s="46">
        <v>1.9</v>
      </c>
      <c r="P100" s="46">
        <v>1.9</v>
      </c>
      <c r="Q100" s="46">
        <v>1.9</v>
      </c>
      <c r="R100" s="87">
        <v>1.3</v>
      </c>
      <c r="S100" s="87">
        <v>2.1</v>
      </c>
      <c r="T100" s="87">
        <v>1.8</v>
      </c>
      <c r="U100" s="88">
        <v>1.2</v>
      </c>
      <c r="V100" s="88">
        <v>5.0999999999999996</v>
      </c>
      <c r="W100" s="88">
        <v>3.8</v>
      </c>
      <c r="X100" s="88">
        <v>2.9</v>
      </c>
      <c r="Y100" s="88">
        <v>3.7</v>
      </c>
      <c r="Z100" s="88">
        <v>3.8</v>
      </c>
      <c r="AA100" s="88">
        <v>3.7</v>
      </c>
      <c r="AB100" s="88">
        <v>3</v>
      </c>
      <c r="AC100" s="88">
        <v>1.2</v>
      </c>
    </row>
    <row r="101" spans="1:29" x14ac:dyDescent="0.15">
      <c r="A101" s="167" t="s">
        <v>4</v>
      </c>
      <c r="B101" s="168"/>
      <c r="C101" s="168"/>
      <c r="D101" s="168"/>
      <c r="E101" s="169"/>
      <c r="F101" s="37">
        <f>F28+F32+F36+F40+F44+F48+F52+F56+F60+F64+F68+F72+F76+F80+F100+F88+F92+F84+F96</f>
        <v>861</v>
      </c>
      <c r="G101" s="45">
        <f>G28+G32+G36+G40+G44+G48+G52+G56+G60+G64+G68+G72+G76+G80+G100+G88+G92+G84</f>
        <v>98.141695702671313</v>
      </c>
      <c r="H101" s="45">
        <v>100.00000000000001</v>
      </c>
      <c r="I101" s="45">
        <v>100</v>
      </c>
      <c r="J101" s="37">
        <v>99.999999999999986</v>
      </c>
      <c r="K101" s="37">
        <v>100.00000000000001</v>
      </c>
      <c r="L101" s="37">
        <v>100</v>
      </c>
      <c r="M101" s="37">
        <v>100.00000000000001</v>
      </c>
      <c r="N101" s="37">
        <v>98.918918918918934</v>
      </c>
      <c r="O101" s="37">
        <v>98.100000000000009</v>
      </c>
      <c r="P101" s="37">
        <v>97.800000000000026</v>
      </c>
      <c r="Q101" s="37">
        <v>98.09999999999998</v>
      </c>
      <c r="R101" s="71">
        <v>98.9</v>
      </c>
      <c r="S101" s="71">
        <v>97.8</v>
      </c>
      <c r="T101" s="68">
        <v>98.2</v>
      </c>
      <c r="U101" s="65">
        <v>98.799999999999969</v>
      </c>
      <c r="V101" s="65">
        <v>94.899999999999991</v>
      </c>
      <c r="W101" s="65">
        <v>96.200000000000017</v>
      </c>
      <c r="X101" s="65">
        <v>100</v>
      </c>
      <c r="Y101" s="65">
        <v>100</v>
      </c>
      <c r="Z101" s="65">
        <v>100</v>
      </c>
      <c r="AA101" s="65">
        <v>100</v>
      </c>
      <c r="AB101" s="65">
        <v>100</v>
      </c>
      <c r="AC101" s="65">
        <v>100</v>
      </c>
    </row>
    <row r="103" spans="1:29" ht="18.75" customHeight="1" x14ac:dyDescent="0.15">
      <c r="A103" s="26" t="s">
        <v>156</v>
      </c>
    </row>
    <row r="104" spans="1:29" x14ac:dyDescent="0.15">
      <c r="A104" s="27"/>
      <c r="B104" s="28"/>
      <c r="C104" s="55" t="s">
        <v>228</v>
      </c>
      <c r="D104" s="55" t="s">
        <v>228</v>
      </c>
      <c r="E104" s="55" t="s">
        <v>206</v>
      </c>
      <c r="F104" s="55" t="s">
        <v>198</v>
      </c>
      <c r="G104" s="55" t="s">
        <v>196</v>
      </c>
      <c r="H104" s="55" t="s">
        <v>194</v>
      </c>
      <c r="I104" s="29" t="s">
        <v>192</v>
      </c>
      <c r="J104" s="29" t="s">
        <v>190</v>
      </c>
      <c r="K104" s="29" t="s">
        <v>188</v>
      </c>
      <c r="L104" s="29" t="s">
        <v>184</v>
      </c>
      <c r="M104" s="29" t="s">
        <v>182</v>
      </c>
      <c r="N104" s="29" t="s">
        <v>180</v>
      </c>
      <c r="O104" s="29" t="s">
        <v>178</v>
      </c>
      <c r="P104" s="29" t="s">
        <v>170</v>
      </c>
      <c r="Q104" s="29" t="s">
        <v>168</v>
      </c>
      <c r="R104" s="29" t="s">
        <v>165</v>
      </c>
      <c r="S104" s="29" t="s">
        <v>139</v>
      </c>
      <c r="T104" s="29" t="s">
        <v>121</v>
      </c>
      <c r="U104" s="29" t="s">
        <v>107</v>
      </c>
      <c r="V104" s="29" t="s">
        <v>99</v>
      </c>
      <c r="W104" s="29" t="s">
        <v>5</v>
      </c>
      <c r="X104" s="29" t="s">
        <v>6</v>
      </c>
      <c r="Y104" s="29" t="s">
        <v>7</v>
      </c>
      <c r="Z104" s="29" t="s">
        <v>8</v>
      </c>
    </row>
    <row r="105" spans="1:29" x14ac:dyDescent="0.15">
      <c r="A105" s="31"/>
      <c r="B105" s="32"/>
      <c r="C105" s="33" t="s">
        <v>119</v>
      </c>
      <c r="D105" s="33" t="s">
        <v>9</v>
      </c>
      <c r="E105" s="33" t="s">
        <v>9</v>
      </c>
      <c r="F105" s="33" t="s">
        <v>9</v>
      </c>
      <c r="G105" s="33" t="s">
        <v>9</v>
      </c>
      <c r="H105" s="33" t="s">
        <v>9</v>
      </c>
      <c r="I105" s="33" t="s">
        <v>9</v>
      </c>
      <c r="J105" s="33" t="s">
        <v>100</v>
      </c>
      <c r="K105" s="33" t="s">
        <v>9</v>
      </c>
      <c r="L105" s="33" t="s">
        <v>9</v>
      </c>
      <c r="M105" s="33" t="s">
        <v>9</v>
      </c>
      <c r="N105" s="33" t="s">
        <v>9</v>
      </c>
      <c r="O105" s="33" t="s">
        <v>9</v>
      </c>
      <c r="P105" s="33" t="s">
        <v>9</v>
      </c>
      <c r="Q105" s="33" t="s">
        <v>9</v>
      </c>
      <c r="R105" s="34" t="s">
        <v>9</v>
      </c>
      <c r="S105" s="34" t="s">
        <v>9</v>
      </c>
      <c r="T105" s="34" t="s">
        <v>9</v>
      </c>
      <c r="U105" s="34" t="s">
        <v>9</v>
      </c>
      <c r="V105" s="34" t="s">
        <v>9</v>
      </c>
      <c r="W105" s="34" t="s">
        <v>9</v>
      </c>
      <c r="X105" s="34" t="s">
        <v>9</v>
      </c>
      <c r="Y105" s="34" t="s">
        <v>9</v>
      </c>
      <c r="Z105" s="34" t="s">
        <v>9</v>
      </c>
    </row>
    <row r="106" spans="1:29" x14ac:dyDescent="0.15">
      <c r="A106" s="160" t="s">
        <v>225</v>
      </c>
      <c r="B106" s="178"/>
      <c r="C106" s="115">
        <v>171</v>
      </c>
      <c r="D106" s="116">
        <f t="shared" ref="D106:D111" si="4">$C106/$C$112*100</f>
        <v>31.549815498154981</v>
      </c>
      <c r="E106" s="116">
        <v>34.451901565995527</v>
      </c>
      <c r="F106" s="116">
        <v>53.220338983050851</v>
      </c>
      <c r="G106" s="116">
        <v>59.036144578313255</v>
      </c>
      <c r="H106" s="116">
        <v>27.6</v>
      </c>
      <c r="I106" s="74">
        <v>30.599999999999998</v>
      </c>
      <c r="J106" s="74">
        <v>35.016286644951137</v>
      </c>
      <c r="K106" s="74">
        <v>2.9940119760479043</v>
      </c>
      <c r="L106" s="37">
        <v>34.9</v>
      </c>
      <c r="M106" s="37">
        <v>36</v>
      </c>
      <c r="N106" s="37">
        <v>34.799999999999997</v>
      </c>
      <c r="O106" s="43">
        <v>34.1</v>
      </c>
      <c r="P106" s="43">
        <v>32.799999999999997</v>
      </c>
      <c r="Q106" s="37">
        <v>37.299999999999997</v>
      </c>
      <c r="R106" s="39">
        <v>59.6</v>
      </c>
      <c r="S106" s="39">
        <v>57.2</v>
      </c>
      <c r="T106" s="39"/>
      <c r="U106" s="39"/>
      <c r="V106" s="39"/>
      <c r="W106" s="39"/>
      <c r="X106" s="39"/>
      <c r="Y106" s="39"/>
      <c r="Z106" s="39"/>
    </row>
    <row r="107" spans="1:29" x14ac:dyDescent="0.15">
      <c r="A107" s="160" t="s">
        <v>141</v>
      </c>
      <c r="B107" s="162"/>
      <c r="C107" s="115">
        <v>213</v>
      </c>
      <c r="D107" s="116">
        <f t="shared" si="4"/>
        <v>39.298892988929893</v>
      </c>
      <c r="E107" s="116">
        <v>39.821029082774054</v>
      </c>
      <c r="F107" s="116">
        <v>0</v>
      </c>
      <c r="G107" s="139">
        <v>0</v>
      </c>
      <c r="H107" s="117">
        <v>37.4</v>
      </c>
      <c r="I107" s="74">
        <v>36</v>
      </c>
      <c r="J107" s="74">
        <v>34.690553745928341</v>
      </c>
      <c r="K107" s="74">
        <v>1.7964071856287425</v>
      </c>
      <c r="L107" s="37">
        <v>34.9</v>
      </c>
      <c r="M107" s="37">
        <v>37</v>
      </c>
      <c r="N107" s="37">
        <v>33</v>
      </c>
      <c r="O107" s="43">
        <v>36.299999999999997</v>
      </c>
      <c r="P107" s="43">
        <v>35.200000000000003</v>
      </c>
      <c r="Q107" s="39">
        <v>45</v>
      </c>
      <c r="R107" s="39">
        <v>64.099999999999994</v>
      </c>
      <c r="S107" s="39">
        <v>58.3</v>
      </c>
      <c r="T107" s="39">
        <v>60.8</v>
      </c>
      <c r="U107" s="39">
        <v>52.8</v>
      </c>
      <c r="V107" s="39">
        <v>54.8</v>
      </c>
      <c r="W107" s="39">
        <v>58.6</v>
      </c>
      <c r="X107" s="39">
        <v>51.8</v>
      </c>
      <c r="Y107" s="39">
        <v>55.5</v>
      </c>
      <c r="Z107" s="39">
        <v>43.4</v>
      </c>
    </row>
    <row r="108" spans="1:29" x14ac:dyDescent="0.15">
      <c r="A108" s="160" t="s">
        <v>166</v>
      </c>
      <c r="B108" s="162"/>
      <c r="C108" s="115">
        <v>49</v>
      </c>
      <c r="D108" s="116">
        <f t="shared" si="4"/>
        <v>9.0405904059040587</v>
      </c>
      <c r="E108" s="116">
        <v>10.290827740492169</v>
      </c>
      <c r="F108" s="116">
        <v>12.542372881355931</v>
      </c>
      <c r="G108" s="139">
        <v>9.6385542168674707</v>
      </c>
      <c r="H108" s="117">
        <v>5.4</v>
      </c>
      <c r="I108" s="74">
        <v>6</v>
      </c>
      <c r="J108" s="74">
        <v>3.7459283387622153</v>
      </c>
      <c r="K108" s="74">
        <v>9.5808383233532943</v>
      </c>
      <c r="L108" s="37">
        <v>2.5</v>
      </c>
      <c r="M108" s="37">
        <v>2.6</v>
      </c>
      <c r="N108" s="37">
        <v>2.6</v>
      </c>
      <c r="O108" s="43">
        <v>2.2000000000000002</v>
      </c>
      <c r="P108" s="43">
        <v>1.9</v>
      </c>
      <c r="Q108" s="37">
        <v>10.1</v>
      </c>
      <c r="R108" s="39">
        <v>11.2</v>
      </c>
      <c r="S108" s="39"/>
      <c r="T108" s="39"/>
      <c r="U108" s="39"/>
      <c r="V108" s="39"/>
      <c r="W108" s="39"/>
      <c r="X108" s="39"/>
      <c r="Y108" s="39"/>
      <c r="Z108" s="39"/>
    </row>
    <row r="109" spans="1:29" x14ac:dyDescent="0.15">
      <c r="A109" s="145" t="s">
        <v>171</v>
      </c>
      <c r="B109" s="147"/>
      <c r="C109" s="115">
        <v>14</v>
      </c>
      <c r="D109" s="116">
        <f t="shared" si="4"/>
        <v>2.5830258302583027</v>
      </c>
      <c r="E109" s="116"/>
      <c r="F109" s="116">
        <v>0</v>
      </c>
      <c r="G109" s="139">
        <v>0</v>
      </c>
      <c r="H109" s="117">
        <v>16.400000000000002</v>
      </c>
      <c r="I109" s="74">
        <v>16</v>
      </c>
      <c r="J109" s="74">
        <v>15.635179153094461</v>
      </c>
      <c r="K109" s="74">
        <v>52.095808383233532</v>
      </c>
      <c r="L109" s="37">
        <v>14.7</v>
      </c>
      <c r="M109" s="37">
        <v>13</v>
      </c>
      <c r="N109" s="37">
        <v>17.899999999999999</v>
      </c>
      <c r="O109" s="43">
        <v>17.600000000000001</v>
      </c>
      <c r="P109" s="43">
        <v>20.399999999999999</v>
      </c>
      <c r="Q109" s="37"/>
      <c r="R109" s="39"/>
      <c r="S109" s="39"/>
      <c r="T109" s="39"/>
      <c r="U109" s="39"/>
      <c r="V109" s="39"/>
      <c r="W109" s="39"/>
      <c r="X109" s="39"/>
      <c r="Y109" s="39"/>
      <c r="Z109" s="39"/>
    </row>
    <row r="110" spans="1:29" x14ac:dyDescent="0.15">
      <c r="A110" s="145" t="s">
        <v>172</v>
      </c>
      <c r="B110" s="147"/>
      <c r="C110" s="115">
        <v>60</v>
      </c>
      <c r="D110" s="116">
        <f t="shared" si="4"/>
        <v>11.07011070110701</v>
      </c>
      <c r="E110" s="116">
        <v>8.5011185682326627</v>
      </c>
      <c r="F110" s="116">
        <v>12.542372881355931</v>
      </c>
      <c r="G110" s="139">
        <v>17.771084337349397</v>
      </c>
      <c r="H110" s="117">
        <v>11.4</v>
      </c>
      <c r="I110" s="74">
        <v>10.4</v>
      </c>
      <c r="J110" s="74">
        <v>8.6319218241042339</v>
      </c>
      <c r="K110" s="74">
        <v>30.538922155688624</v>
      </c>
      <c r="L110" s="37">
        <v>10.3</v>
      </c>
      <c r="M110" s="37">
        <v>10.5</v>
      </c>
      <c r="N110" s="37">
        <v>8.4</v>
      </c>
      <c r="O110" s="43">
        <v>7.8</v>
      </c>
      <c r="P110" s="43">
        <v>7.6</v>
      </c>
      <c r="Q110" s="37"/>
      <c r="R110" s="39"/>
      <c r="S110" s="39"/>
      <c r="T110" s="39"/>
      <c r="U110" s="39"/>
      <c r="V110" s="39"/>
      <c r="W110" s="39"/>
      <c r="X110" s="39"/>
      <c r="Y110" s="39"/>
      <c r="Z110" s="39"/>
    </row>
    <row r="111" spans="1:29" x14ac:dyDescent="0.15">
      <c r="A111" s="160" t="s">
        <v>19</v>
      </c>
      <c r="B111" s="162"/>
      <c r="C111" s="115">
        <v>35</v>
      </c>
      <c r="D111" s="116">
        <f t="shared" si="4"/>
        <v>6.4575645756457565</v>
      </c>
      <c r="E111" s="116">
        <v>6.9351230425055936</v>
      </c>
      <c r="F111" s="116">
        <v>21.694915254237287</v>
      </c>
      <c r="G111" s="139">
        <v>13.554216867469879</v>
      </c>
      <c r="H111" s="117">
        <v>1.7999999999999998</v>
      </c>
      <c r="I111" s="74">
        <v>1</v>
      </c>
      <c r="J111" s="74">
        <v>2.2801302931596092</v>
      </c>
      <c r="K111" s="74">
        <v>2.9940119760479043</v>
      </c>
      <c r="L111" s="37">
        <v>2.7</v>
      </c>
      <c r="M111" s="37">
        <v>0.9</v>
      </c>
      <c r="N111" s="37">
        <v>3.3</v>
      </c>
      <c r="O111" s="43">
        <v>1.9</v>
      </c>
      <c r="P111" s="43">
        <v>2.1</v>
      </c>
      <c r="Q111" s="37">
        <v>7.6</v>
      </c>
      <c r="R111" s="39">
        <v>15.8</v>
      </c>
      <c r="S111" s="39"/>
      <c r="T111" s="39"/>
      <c r="U111" s="39"/>
      <c r="V111" s="39"/>
      <c r="W111" s="39"/>
      <c r="X111" s="39"/>
      <c r="Y111" s="39"/>
      <c r="Z111" s="39"/>
    </row>
    <row r="112" spans="1:29" s="62" customFormat="1" ht="12.75" customHeight="1" x14ac:dyDescent="0.15">
      <c r="A112" s="167" t="s">
        <v>4</v>
      </c>
      <c r="B112" s="169"/>
      <c r="C112" s="115">
        <f>SUM(C106:C111)</f>
        <v>542</v>
      </c>
      <c r="D112" s="152">
        <f>SUM(D106:D111)</f>
        <v>100.00000000000001</v>
      </c>
      <c r="E112" s="115">
        <v>100</v>
      </c>
      <c r="F112" s="115">
        <v>100</v>
      </c>
      <c r="G112" s="115">
        <v>100</v>
      </c>
      <c r="H112" s="115">
        <v>100.00000000000001</v>
      </c>
      <c r="I112" s="70">
        <v>100</v>
      </c>
      <c r="J112" s="70">
        <v>100</v>
      </c>
      <c r="K112" s="70">
        <v>100</v>
      </c>
      <c r="L112" s="70">
        <v>100</v>
      </c>
      <c r="M112" s="70">
        <v>100</v>
      </c>
      <c r="N112" s="70">
        <v>99.999999999999986</v>
      </c>
      <c r="O112" s="72">
        <v>99.90000000000002</v>
      </c>
      <c r="P112" s="72">
        <v>100</v>
      </c>
      <c r="Q112" s="70">
        <v>99.999999999999986</v>
      </c>
      <c r="R112" s="70"/>
      <c r="S112" s="63">
        <v>115.5</v>
      </c>
      <c r="T112" s="63">
        <v>60.8</v>
      </c>
      <c r="U112" s="63">
        <v>52.8</v>
      </c>
      <c r="V112" s="63">
        <v>54.8</v>
      </c>
      <c r="W112" s="63">
        <v>58.6</v>
      </c>
      <c r="X112" s="63">
        <v>51.8</v>
      </c>
      <c r="Y112" s="63">
        <v>55.5</v>
      </c>
      <c r="Z112" s="63">
        <v>43.4</v>
      </c>
    </row>
    <row r="114" spans="1:29" ht="18.75" customHeight="1" x14ac:dyDescent="0.15">
      <c r="A114" s="26" t="s">
        <v>143</v>
      </c>
    </row>
    <row r="115" spans="1:29" x14ac:dyDescent="0.15">
      <c r="A115" s="27"/>
      <c r="B115" s="40"/>
      <c r="C115" s="28"/>
      <c r="D115" s="55" t="s">
        <v>228</v>
      </c>
      <c r="E115" s="55" t="s">
        <v>228</v>
      </c>
      <c r="F115" s="55" t="s">
        <v>206</v>
      </c>
      <c r="G115" s="55" t="s">
        <v>198</v>
      </c>
      <c r="H115" s="55" t="s">
        <v>196</v>
      </c>
      <c r="I115" s="55" t="s">
        <v>194</v>
      </c>
      <c r="J115" s="29" t="s">
        <v>192</v>
      </c>
      <c r="K115" s="29" t="s">
        <v>190</v>
      </c>
      <c r="L115" s="29" t="s">
        <v>188</v>
      </c>
      <c r="M115" s="29" t="s">
        <v>184</v>
      </c>
      <c r="N115" s="29" t="s">
        <v>182</v>
      </c>
      <c r="O115" s="29" t="s">
        <v>180</v>
      </c>
      <c r="P115" s="29" t="s">
        <v>178</v>
      </c>
      <c r="Q115" s="29" t="s">
        <v>170</v>
      </c>
      <c r="R115" s="29" t="s">
        <v>168</v>
      </c>
      <c r="S115" s="29" t="s">
        <v>165</v>
      </c>
      <c r="T115" s="29" t="s">
        <v>139</v>
      </c>
      <c r="U115" s="29" t="s">
        <v>121</v>
      </c>
      <c r="V115" s="29" t="s">
        <v>107</v>
      </c>
      <c r="W115" s="29" t="s">
        <v>99</v>
      </c>
      <c r="X115" s="29" t="s">
        <v>5</v>
      </c>
      <c r="Y115" s="29" t="s">
        <v>6</v>
      </c>
      <c r="Z115" s="29" t="s">
        <v>7</v>
      </c>
      <c r="AA115" s="29" t="s">
        <v>8</v>
      </c>
    </row>
    <row r="116" spans="1:29" x14ac:dyDescent="0.15">
      <c r="A116" s="31"/>
      <c r="B116" s="41"/>
      <c r="C116" s="32"/>
      <c r="D116" s="33" t="s">
        <v>119</v>
      </c>
      <c r="E116" s="33" t="s">
        <v>9</v>
      </c>
      <c r="F116" s="33" t="s">
        <v>9</v>
      </c>
      <c r="G116" s="33" t="s">
        <v>9</v>
      </c>
      <c r="H116" s="33" t="s">
        <v>9</v>
      </c>
      <c r="I116" s="33" t="s">
        <v>9</v>
      </c>
      <c r="J116" s="33" t="s">
        <v>9</v>
      </c>
      <c r="K116" s="33" t="s">
        <v>100</v>
      </c>
      <c r="L116" s="33" t="s">
        <v>9</v>
      </c>
      <c r="M116" s="33" t="s">
        <v>9</v>
      </c>
      <c r="N116" s="33" t="s">
        <v>9</v>
      </c>
      <c r="O116" s="33" t="s">
        <v>9</v>
      </c>
      <c r="P116" s="33" t="s">
        <v>9</v>
      </c>
      <c r="Q116" s="33" t="s">
        <v>9</v>
      </c>
      <c r="R116" s="33" t="s">
        <v>9</v>
      </c>
      <c r="S116" s="34" t="s">
        <v>9</v>
      </c>
      <c r="T116" s="34" t="s">
        <v>9</v>
      </c>
      <c r="U116" s="34" t="s">
        <v>9</v>
      </c>
      <c r="V116" s="34" t="s">
        <v>9</v>
      </c>
      <c r="W116" s="34" t="s">
        <v>9</v>
      </c>
      <c r="X116" s="34" t="s">
        <v>9</v>
      </c>
      <c r="Y116" s="34" t="s">
        <v>9</v>
      </c>
      <c r="Z116" s="34" t="s">
        <v>9</v>
      </c>
      <c r="AA116" s="34" t="s">
        <v>9</v>
      </c>
    </row>
    <row r="117" spans="1:29" x14ac:dyDescent="0.15">
      <c r="A117" s="31" t="s">
        <v>173</v>
      </c>
      <c r="B117" s="41"/>
      <c r="C117" s="32"/>
      <c r="D117">
        <v>38</v>
      </c>
      <c r="E117" s="78">
        <f>$D117/$D$123*100</f>
        <v>13.240418118466899</v>
      </c>
      <c r="F117" s="78">
        <v>12.213740458015266</v>
      </c>
      <c r="G117" s="78">
        <v>10.526315789473683</v>
      </c>
      <c r="H117" s="78">
        <v>14.130434782608695</v>
      </c>
      <c r="I117" s="74">
        <v>16.738197424892704</v>
      </c>
      <c r="J117" s="74">
        <v>14.0625</v>
      </c>
      <c r="K117" s="74">
        <v>12.5</v>
      </c>
      <c r="L117" s="74">
        <v>18.181818181818183</v>
      </c>
      <c r="M117" s="33">
        <v>7.9</v>
      </c>
      <c r="N117" s="33">
        <v>13.7</v>
      </c>
      <c r="O117" s="33">
        <v>12</v>
      </c>
      <c r="P117" s="73">
        <v>9.5</v>
      </c>
      <c r="Q117" s="73">
        <v>14.3</v>
      </c>
      <c r="R117" s="33"/>
      <c r="S117" s="34"/>
      <c r="T117" s="34"/>
      <c r="U117" s="34"/>
      <c r="V117" s="34"/>
      <c r="W117" s="34"/>
      <c r="X117" s="34"/>
      <c r="Y117" s="34"/>
      <c r="Z117" s="34"/>
      <c r="AA117" s="34"/>
    </row>
    <row r="118" spans="1:29" x14ac:dyDescent="0.15">
      <c r="A118" s="160" t="s">
        <v>41</v>
      </c>
      <c r="B118" s="161"/>
      <c r="C118" s="162"/>
      <c r="D118" s="13">
        <v>100</v>
      </c>
      <c r="E118" s="74">
        <f t="shared" ref="E118:E122" si="5">$D118/$D$123*100</f>
        <v>34.843205574912893</v>
      </c>
      <c r="F118" s="74">
        <v>33.969465648854964</v>
      </c>
      <c r="G118" s="74">
        <v>35.526315789473685</v>
      </c>
      <c r="H118" s="74">
        <v>39.855072463768117</v>
      </c>
      <c r="I118" s="74">
        <v>35.193133047210303</v>
      </c>
      <c r="J118" s="74">
        <v>35.546875</v>
      </c>
      <c r="K118" s="74">
        <v>37.162162162162161</v>
      </c>
      <c r="L118" s="74">
        <v>50</v>
      </c>
      <c r="M118" s="37">
        <v>42.3</v>
      </c>
      <c r="N118" s="37">
        <v>35.799999999999997</v>
      </c>
      <c r="O118" s="37">
        <v>38.4</v>
      </c>
      <c r="P118" s="43">
        <v>34.200000000000003</v>
      </c>
      <c r="Q118" s="43">
        <v>32.6</v>
      </c>
      <c r="R118" s="37">
        <v>37.9</v>
      </c>
      <c r="S118" s="43">
        <v>38.299999999999997</v>
      </c>
      <c r="T118" s="43">
        <v>33.799999999999997</v>
      </c>
      <c r="U118" s="43">
        <v>31</v>
      </c>
      <c r="V118" s="43">
        <v>34.9</v>
      </c>
      <c r="W118" s="43">
        <v>33</v>
      </c>
      <c r="X118" s="43">
        <v>39.299999999999997</v>
      </c>
      <c r="Y118" s="43">
        <v>34.4</v>
      </c>
      <c r="Z118" s="43">
        <v>27.1</v>
      </c>
      <c r="AA118" s="43">
        <v>28</v>
      </c>
    </row>
    <row r="119" spans="1:29" x14ac:dyDescent="0.15">
      <c r="A119" s="160" t="s">
        <v>43</v>
      </c>
      <c r="B119" s="161"/>
      <c r="C119" s="162"/>
      <c r="D119" s="13">
        <v>86</v>
      </c>
      <c r="E119" s="74">
        <f t="shared" si="5"/>
        <v>29.965156794425084</v>
      </c>
      <c r="F119" s="74">
        <v>32.061068702290072</v>
      </c>
      <c r="G119" s="74">
        <v>30.263157894736842</v>
      </c>
      <c r="H119" s="74">
        <v>27.536231884057973</v>
      </c>
      <c r="I119" s="74">
        <v>33.476394849785407</v>
      </c>
      <c r="J119" s="74">
        <v>26.953125</v>
      </c>
      <c r="K119" s="74">
        <v>31.081081081081081</v>
      </c>
      <c r="L119" s="74">
        <v>1.5151515151515151</v>
      </c>
      <c r="M119" s="37">
        <v>29.8</v>
      </c>
      <c r="N119" s="37">
        <v>29.7</v>
      </c>
      <c r="O119" s="37">
        <v>25.9</v>
      </c>
      <c r="P119" s="43">
        <v>32.6</v>
      </c>
      <c r="Q119" s="43">
        <v>27.2</v>
      </c>
      <c r="R119" s="37">
        <v>38.5</v>
      </c>
      <c r="S119" s="43">
        <v>32.200000000000003</v>
      </c>
      <c r="T119" s="43">
        <v>28.9</v>
      </c>
      <c r="U119" s="43">
        <v>33.4</v>
      </c>
      <c r="V119" s="43">
        <v>30.5</v>
      </c>
      <c r="W119" s="43">
        <v>30.3</v>
      </c>
      <c r="X119" s="43">
        <v>29.5</v>
      </c>
      <c r="Y119" s="43">
        <v>30.3</v>
      </c>
      <c r="Z119" s="43">
        <v>31.6</v>
      </c>
      <c r="AA119" s="43">
        <v>30.3</v>
      </c>
    </row>
    <row r="120" spans="1:29" x14ac:dyDescent="0.15">
      <c r="A120" s="160" t="s">
        <v>44</v>
      </c>
      <c r="B120" s="161"/>
      <c r="C120" s="162"/>
      <c r="D120" s="13">
        <v>58</v>
      </c>
      <c r="E120" s="74">
        <f t="shared" si="5"/>
        <v>20.209059233449477</v>
      </c>
      <c r="F120" s="74">
        <v>18.702290076335878</v>
      </c>
      <c r="G120" s="74">
        <v>20.614035087719298</v>
      </c>
      <c r="H120" s="74">
        <v>14.855072463768115</v>
      </c>
      <c r="I120" s="74">
        <v>12.017167381974248</v>
      </c>
      <c r="J120" s="74">
        <v>19.140625</v>
      </c>
      <c r="K120" s="74">
        <v>15.202702702702704</v>
      </c>
      <c r="L120" s="74">
        <v>27.777777777777779</v>
      </c>
      <c r="M120" s="37">
        <v>18.100000000000001</v>
      </c>
      <c r="N120" s="37">
        <v>18.399999999999999</v>
      </c>
      <c r="O120" s="37">
        <v>20.6</v>
      </c>
      <c r="P120" s="43">
        <v>20.7</v>
      </c>
      <c r="Q120" s="43">
        <v>22.2</v>
      </c>
      <c r="R120" s="39">
        <v>15</v>
      </c>
      <c r="S120" s="43">
        <v>18.2</v>
      </c>
      <c r="T120" s="43">
        <v>20.100000000000001</v>
      </c>
      <c r="U120" s="43">
        <v>24.1</v>
      </c>
      <c r="V120" s="43">
        <v>20.100000000000001</v>
      </c>
      <c r="W120" s="43">
        <v>20.5</v>
      </c>
      <c r="X120" s="43">
        <v>18</v>
      </c>
      <c r="Y120" s="43">
        <v>23.1</v>
      </c>
      <c r="Z120" s="43">
        <v>28.4</v>
      </c>
      <c r="AA120" s="43">
        <v>24.2</v>
      </c>
    </row>
    <row r="121" spans="1:29" x14ac:dyDescent="0.15">
      <c r="A121" s="160" t="s">
        <v>42</v>
      </c>
      <c r="B121" s="161"/>
      <c r="C121" s="162"/>
      <c r="D121" s="13">
        <v>3</v>
      </c>
      <c r="E121" s="74">
        <f t="shared" si="5"/>
        <v>1.0452961672473868</v>
      </c>
      <c r="F121" s="74">
        <v>3.0534351145038165</v>
      </c>
      <c r="G121" s="74">
        <v>2.6315789473684208</v>
      </c>
      <c r="H121" s="74">
        <v>3.2608695652173911</v>
      </c>
      <c r="I121" s="74">
        <v>2.1459227467811157</v>
      </c>
      <c r="J121" s="74">
        <v>4.296875</v>
      </c>
      <c r="K121" s="74">
        <v>3.0405405405405408</v>
      </c>
      <c r="L121" s="74">
        <v>2.5252525252525251</v>
      </c>
      <c r="M121" s="37">
        <v>1.6</v>
      </c>
      <c r="N121" s="37">
        <v>1.7</v>
      </c>
      <c r="O121" s="37">
        <v>2.5</v>
      </c>
      <c r="P121" s="43">
        <v>2.7</v>
      </c>
      <c r="Q121" s="43">
        <v>3.6</v>
      </c>
      <c r="R121" s="37">
        <v>4.9000000000000004</v>
      </c>
      <c r="S121" s="43">
        <v>6.7</v>
      </c>
      <c r="T121" s="43">
        <v>7.2</v>
      </c>
      <c r="U121" s="43">
        <v>5.6</v>
      </c>
      <c r="V121" s="43">
        <v>8.9</v>
      </c>
      <c r="W121" s="43">
        <v>7.4</v>
      </c>
      <c r="X121" s="43">
        <v>7.9</v>
      </c>
      <c r="Y121" s="43">
        <v>7.4</v>
      </c>
      <c r="Z121" s="43">
        <v>8.3000000000000007</v>
      </c>
      <c r="AA121" s="43">
        <v>13.1</v>
      </c>
    </row>
    <row r="122" spans="1:29" x14ac:dyDescent="0.15">
      <c r="A122" s="35" t="s">
        <v>19</v>
      </c>
      <c r="B122" s="42"/>
      <c r="C122" s="36"/>
      <c r="D122" s="49">
        <v>2</v>
      </c>
      <c r="E122" s="86">
        <f t="shared" si="5"/>
        <v>0.69686411149825789</v>
      </c>
      <c r="F122" s="86">
        <v>0</v>
      </c>
      <c r="G122" s="86">
        <v>0.43859649122807015</v>
      </c>
      <c r="H122" s="86">
        <v>0.36231884057971014</v>
      </c>
      <c r="I122" s="74">
        <v>0.42918454935622319</v>
      </c>
      <c r="J122" s="74">
        <v>0</v>
      </c>
      <c r="K122" s="74">
        <v>1.0135135135135136</v>
      </c>
      <c r="L122" s="74">
        <v>0</v>
      </c>
      <c r="M122" s="37">
        <v>0.3</v>
      </c>
      <c r="N122" s="37">
        <v>0.7</v>
      </c>
      <c r="O122" s="37">
        <v>0.6</v>
      </c>
      <c r="P122" s="43">
        <v>0.3</v>
      </c>
      <c r="Q122" s="43">
        <v>0</v>
      </c>
      <c r="R122" s="37">
        <v>3.7</v>
      </c>
      <c r="S122" s="43">
        <v>4.5999999999999996</v>
      </c>
      <c r="T122" s="43">
        <v>10</v>
      </c>
      <c r="U122" s="43">
        <v>5.9</v>
      </c>
      <c r="V122" s="43">
        <v>5.6</v>
      </c>
      <c r="W122" s="43">
        <v>8.8000000000000007</v>
      </c>
      <c r="X122" s="43">
        <v>5.3</v>
      </c>
      <c r="Y122" s="43">
        <v>5</v>
      </c>
      <c r="Z122" s="43">
        <v>4.5999999999999996</v>
      </c>
      <c r="AA122" s="43">
        <v>4.3</v>
      </c>
    </row>
    <row r="123" spans="1:29" x14ac:dyDescent="0.15">
      <c r="A123" s="167" t="s">
        <v>4</v>
      </c>
      <c r="B123" s="168"/>
      <c r="C123" s="169"/>
      <c r="D123" s="115">
        <f>SUM(D117:D122)</f>
        <v>287</v>
      </c>
      <c r="E123" s="115">
        <f>SUM(E117:E122)</f>
        <v>100</v>
      </c>
      <c r="F123" s="115">
        <v>99.999999999999986</v>
      </c>
      <c r="G123" s="115">
        <v>100.00000000000001</v>
      </c>
      <c r="H123" s="115">
        <v>99.999999999999986</v>
      </c>
      <c r="I123" s="115">
        <v>100</v>
      </c>
      <c r="J123" s="37">
        <v>100</v>
      </c>
      <c r="K123" s="37">
        <v>100.00000000000001</v>
      </c>
      <c r="L123" s="37">
        <v>100.00000000000001</v>
      </c>
      <c r="M123" s="37">
        <v>99.999999999999986</v>
      </c>
      <c r="N123" s="37">
        <v>100</v>
      </c>
      <c r="O123" s="37">
        <v>100</v>
      </c>
      <c r="P123" s="65">
        <v>100.00000000000001</v>
      </c>
      <c r="Q123" s="65">
        <v>99.9</v>
      </c>
      <c r="R123" s="37">
        <v>100.00000000000001</v>
      </c>
      <c r="S123" s="45">
        <v>100</v>
      </c>
      <c r="T123" s="45">
        <v>100</v>
      </c>
      <c r="U123" s="45">
        <v>100</v>
      </c>
      <c r="V123" s="45">
        <v>100</v>
      </c>
      <c r="W123" s="45">
        <v>100</v>
      </c>
      <c r="X123" s="45">
        <v>100</v>
      </c>
      <c r="Y123" s="45">
        <v>100</v>
      </c>
      <c r="Z123" s="45">
        <v>100</v>
      </c>
      <c r="AA123" s="45">
        <v>100</v>
      </c>
    </row>
    <row r="125" spans="1:29" ht="18.75" customHeight="1" x14ac:dyDescent="0.15">
      <c r="A125" s="26" t="s">
        <v>144</v>
      </c>
    </row>
    <row r="126" spans="1:29" x14ac:dyDescent="0.15">
      <c r="A126" s="27"/>
      <c r="B126" s="40"/>
      <c r="C126" s="40"/>
      <c r="D126" s="40"/>
      <c r="E126" s="28"/>
      <c r="F126" s="55" t="s">
        <v>228</v>
      </c>
      <c r="G126" s="55" t="s">
        <v>228</v>
      </c>
      <c r="H126" s="29" t="s">
        <v>206</v>
      </c>
      <c r="I126" s="29" t="s">
        <v>198</v>
      </c>
      <c r="J126" s="55" t="s">
        <v>196</v>
      </c>
      <c r="K126" s="55" t="s">
        <v>194</v>
      </c>
      <c r="L126" s="29" t="s">
        <v>192</v>
      </c>
      <c r="M126" s="29" t="s">
        <v>190</v>
      </c>
      <c r="N126" s="29" t="s">
        <v>188</v>
      </c>
      <c r="O126" s="29" t="s">
        <v>184</v>
      </c>
      <c r="P126" s="29" t="s">
        <v>182</v>
      </c>
      <c r="Q126" s="29" t="s">
        <v>180</v>
      </c>
      <c r="R126" s="29" t="s">
        <v>178</v>
      </c>
      <c r="S126" s="29" t="s">
        <v>170</v>
      </c>
      <c r="T126" s="29" t="s">
        <v>168</v>
      </c>
      <c r="U126" s="29" t="s">
        <v>165</v>
      </c>
      <c r="V126" s="29" t="s">
        <v>139</v>
      </c>
      <c r="W126" s="29" t="s">
        <v>121</v>
      </c>
      <c r="X126" s="29" t="s">
        <v>107</v>
      </c>
      <c r="Y126" s="29" t="s">
        <v>99</v>
      </c>
      <c r="Z126" s="29" t="s">
        <v>5</v>
      </c>
      <c r="AA126" s="29" t="s">
        <v>6</v>
      </c>
      <c r="AB126" s="29" t="s">
        <v>7</v>
      </c>
      <c r="AC126" s="29" t="s">
        <v>8</v>
      </c>
    </row>
    <row r="127" spans="1:29" x14ac:dyDescent="0.15">
      <c r="A127" s="31"/>
      <c r="B127" s="41"/>
      <c r="C127" s="41"/>
      <c r="D127" s="41"/>
      <c r="E127" s="32"/>
      <c r="F127" s="135" t="s">
        <v>119</v>
      </c>
      <c r="G127" s="33" t="s">
        <v>9</v>
      </c>
      <c r="H127" s="33" t="s">
        <v>9</v>
      </c>
      <c r="I127" s="33" t="s">
        <v>9</v>
      </c>
      <c r="J127" s="33" t="s">
        <v>100</v>
      </c>
      <c r="K127" s="33" t="s">
        <v>9</v>
      </c>
      <c r="L127" s="33" t="s">
        <v>9</v>
      </c>
      <c r="M127" s="33" t="s">
        <v>100</v>
      </c>
      <c r="N127" s="33" t="s">
        <v>9</v>
      </c>
      <c r="O127" s="33" t="s">
        <v>9</v>
      </c>
      <c r="P127" s="33" t="s">
        <v>9</v>
      </c>
      <c r="Q127" s="33" t="s">
        <v>9</v>
      </c>
      <c r="R127" s="33" t="s">
        <v>9</v>
      </c>
      <c r="S127" s="33" t="s">
        <v>9</v>
      </c>
      <c r="T127" s="33" t="s">
        <v>9</v>
      </c>
      <c r="U127" s="34" t="s">
        <v>9</v>
      </c>
      <c r="V127" s="34" t="s">
        <v>9</v>
      </c>
      <c r="W127" s="34" t="s">
        <v>9</v>
      </c>
      <c r="X127" s="34" t="s">
        <v>9</v>
      </c>
      <c r="Y127" s="34" t="s">
        <v>9</v>
      </c>
      <c r="Z127" s="34" t="s">
        <v>9</v>
      </c>
      <c r="AA127" s="34" t="s">
        <v>9</v>
      </c>
      <c r="AB127" s="34" t="s">
        <v>9</v>
      </c>
      <c r="AC127" s="34" t="s">
        <v>9</v>
      </c>
    </row>
    <row r="128" spans="1:29" x14ac:dyDescent="0.15">
      <c r="A128" s="172" t="s">
        <v>212</v>
      </c>
      <c r="B128" s="173"/>
      <c r="C128" s="173"/>
      <c r="D128" s="173"/>
      <c r="E128" s="28">
        <v>1</v>
      </c>
      <c r="F128">
        <v>66</v>
      </c>
      <c r="G128" s="78">
        <f t="shared" ref="G128:G159" si="6">$F128/$F$224*100</f>
        <v>7.6655052264808354</v>
      </c>
      <c r="H128" s="78">
        <v>5.9683313032886725</v>
      </c>
      <c r="I128" s="78">
        <v>6.8917018284106888</v>
      </c>
      <c r="J128" s="111">
        <v>7.8144078144078142</v>
      </c>
      <c r="K128" s="111">
        <v>4.1208791208791204</v>
      </c>
      <c r="L128" s="78">
        <v>4.6610169491525424</v>
      </c>
      <c r="M128" s="91"/>
      <c r="N128" s="91"/>
      <c r="O128" s="91"/>
      <c r="P128" s="91"/>
      <c r="Q128" s="91"/>
      <c r="R128" s="91"/>
      <c r="S128" s="91"/>
      <c r="T128" s="91"/>
      <c r="U128" s="29"/>
      <c r="V128" s="29"/>
      <c r="W128" s="29"/>
      <c r="X128" s="29"/>
      <c r="Y128" s="29"/>
      <c r="Z128" s="29"/>
      <c r="AA128" s="29"/>
      <c r="AB128" s="29"/>
      <c r="AC128" s="29"/>
    </row>
    <row r="129" spans="1:29" x14ac:dyDescent="0.15">
      <c r="A129" s="94" t="s">
        <v>210</v>
      </c>
      <c r="B129" s="47"/>
      <c r="C129" s="47"/>
      <c r="D129" s="47"/>
      <c r="E129" s="48">
        <v>2</v>
      </c>
      <c r="F129">
        <v>37</v>
      </c>
      <c r="G129" s="83">
        <f t="shared" si="6"/>
        <v>4.2973286875725902</v>
      </c>
      <c r="H129" s="83">
        <v>3.6540803897685747</v>
      </c>
      <c r="I129" s="83">
        <v>4.9226441631504922</v>
      </c>
      <c r="J129" s="112">
        <v>5.3724053724053729</v>
      </c>
      <c r="K129" s="112">
        <v>4.5329670329670328</v>
      </c>
      <c r="L129" s="83">
        <v>3.7076271186440675</v>
      </c>
      <c r="M129" s="92"/>
      <c r="N129" s="92"/>
      <c r="O129" s="92"/>
      <c r="P129" s="92"/>
      <c r="Q129" s="92"/>
      <c r="R129" s="92"/>
      <c r="S129" s="92"/>
      <c r="T129" s="92"/>
      <c r="U129" s="93"/>
      <c r="V129" s="93"/>
      <c r="W129" s="93"/>
      <c r="X129" s="93"/>
      <c r="Y129" s="93"/>
      <c r="Z129" s="93"/>
      <c r="AA129" s="93"/>
      <c r="AB129" s="93"/>
      <c r="AC129" s="93"/>
    </row>
    <row r="130" spans="1:29" x14ac:dyDescent="0.15">
      <c r="A130" s="38"/>
      <c r="B130" s="47"/>
      <c r="C130" s="47"/>
      <c r="D130" s="47"/>
      <c r="E130" s="48">
        <v>3</v>
      </c>
      <c r="F130">
        <v>33</v>
      </c>
      <c r="G130" s="83">
        <f t="shared" si="6"/>
        <v>3.8327526132404177</v>
      </c>
      <c r="H130" s="83">
        <v>3.0450669914738127</v>
      </c>
      <c r="I130" s="83">
        <v>6.4697609001406473</v>
      </c>
      <c r="J130" s="112">
        <v>4.7619047619047619</v>
      </c>
      <c r="K130" s="112">
        <v>3.9835164835164831</v>
      </c>
      <c r="L130" s="83">
        <v>4.4491525423728815</v>
      </c>
      <c r="M130" s="92"/>
      <c r="N130" s="92"/>
      <c r="O130" s="92"/>
      <c r="P130" s="92"/>
      <c r="Q130" s="92"/>
      <c r="R130" s="92"/>
      <c r="S130" s="92"/>
      <c r="T130" s="92"/>
      <c r="U130" s="93"/>
      <c r="V130" s="93"/>
      <c r="W130" s="93"/>
      <c r="X130" s="93"/>
      <c r="Y130" s="93"/>
      <c r="Z130" s="93"/>
      <c r="AA130" s="93"/>
      <c r="AB130" s="93"/>
      <c r="AC130" s="93"/>
    </row>
    <row r="131" spans="1:29" x14ac:dyDescent="0.15">
      <c r="A131" s="31"/>
      <c r="B131" s="41"/>
      <c r="C131" s="41"/>
      <c r="D131" s="41"/>
      <c r="E131" s="56" t="s">
        <v>4</v>
      </c>
      <c r="F131" s="136">
        <f>SUM(F128:F130)</f>
        <v>136</v>
      </c>
      <c r="G131" s="137">
        <f t="shared" si="6"/>
        <v>15.795586527293844</v>
      </c>
      <c r="H131" s="137">
        <v>12.667478684531059</v>
      </c>
      <c r="I131" s="137">
        <v>18.284106891701828</v>
      </c>
      <c r="J131" s="113">
        <v>17.948717948717949</v>
      </c>
      <c r="K131" s="113">
        <v>12.637362637362637</v>
      </c>
      <c r="L131" s="86">
        <v>12.817796610169491</v>
      </c>
      <c r="M131" s="86">
        <v>12.987012987012985</v>
      </c>
      <c r="N131" s="86">
        <v>18.661971830985916</v>
      </c>
      <c r="O131" s="46">
        <v>13.3</v>
      </c>
      <c r="P131" s="46">
        <v>13.6</v>
      </c>
      <c r="Q131" s="46">
        <v>13.5</v>
      </c>
      <c r="R131" s="88">
        <v>12.9</v>
      </c>
      <c r="S131" s="88">
        <v>14.5</v>
      </c>
      <c r="T131" s="46">
        <v>15.5</v>
      </c>
      <c r="U131" s="88">
        <v>14.4</v>
      </c>
      <c r="V131" s="88">
        <v>13.7</v>
      </c>
      <c r="W131" s="88">
        <v>13.7</v>
      </c>
      <c r="X131" s="88">
        <v>14.7</v>
      </c>
      <c r="Y131" s="88">
        <v>13.6</v>
      </c>
      <c r="Z131" s="88">
        <v>11</v>
      </c>
      <c r="AA131" s="88">
        <v>12.6</v>
      </c>
      <c r="AB131" s="88">
        <v>8.8000000000000007</v>
      </c>
      <c r="AC131" s="88">
        <v>13.1</v>
      </c>
    </row>
    <row r="132" spans="1:29" x14ac:dyDescent="0.15">
      <c r="A132" s="172" t="s">
        <v>219</v>
      </c>
      <c r="B132" s="173"/>
      <c r="C132" s="173"/>
      <c r="D132" s="173"/>
      <c r="E132" s="28">
        <v>1</v>
      </c>
      <c r="F132">
        <v>21</v>
      </c>
      <c r="G132" s="78">
        <f t="shared" si="6"/>
        <v>2.4390243902439024</v>
      </c>
      <c r="H132" s="78">
        <v>1.3398294762484775</v>
      </c>
      <c r="I132" s="78"/>
      <c r="J132" s="78"/>
      <c r="K132" s="78"/>
      <c r="L132" s="78"/>
      <c r="M132" s="78"/>
      <c r="N132" s="78"/>
      <c r="O132" s="78"/>
      <c r="P132" s="78"/>
      <c r="Q132" s="78"/>
      <c r="R132" s="78"/>
      <c r="S132" s="78"/>
      <c r="T132" s="78"/>
      <c r="U132" s="78"/>
      <c r="V132" s="78"/>
      <c r="W132" s="78"/>
      <c r="X132" s="78"/>
      <c r="Y132" s="78"/>
      <c r="Z132" s="78"/>
      <c r="AA132" s="78"/>
      <c r="AB132" s="78"/>
      <c r="AC132" s="78"/>
    </row>
    <row r="133" spans="1:29" x14ac:dyDescent="0.15">
      <c r="A133" s="94"/>
      <c r="B133" s="47"/>
      <c r="C133" s="47"/>
      <c r="D133" s="47"/>
      <c r="E133" s="48">
        <v>2</v>
      </c>
      <c r="F133">
        <v>24</v>
      </c>
      <c r="G133" s="83">
        <f t="shared" si="6"/>
        <v>2.7874564459930316</v>
      </c>
      <c r="H133" s="83">
        <v>1.5834348355663823</v>
      </c>
      <c r="I133" s="83"/>
      <c r="J133" s="83"/>
      <c r="K133" s="83"/>
      <c r="L133" s="83"/>
      <c r="M133" s="83"/>
      <c r="N133" s="83"/>
      <c r="O133" s="83"/>
      <c r="P133" s="83"/>
      <c r="Q133" s="83"/>
      <c r="R133" s="83"/>
      <c r="S133" s="83"/>
      <c r="T133" s="83"/>
      <c r="U133" s="83"/>
      <c r="V133" s="83"/>
      <c r="W133" s="83"/>
      <c r="X133" s="83"/>
      <c r="Y133" s="83"/>
      <c r="Z133" s="83"/>
      <c r="AA133" s="83"/>
      <c r="AB133" s="83"/>
      <c r="AC133" s="83"/>
    </row>
    <row r="134" spans="1:29" x14ac:dyDescent="0.15">
      <c r="A134" s="38"/>
      <c r="B134" s="47"/>
      <c r="C134" s="47"/>
      <c r="D134" s="47"/>
      <c r="E134" s="48">
        <v>3</v>
      </c>
      <c r="F134">
        <v>20</v>
      </c>
      <c r="G134" s="83">
        <f t="shared" si="6"/>
        <v>2.3228803716608595</v>
      </c>
      <c r="H134" s="83">
        <v>1.705237515225335</v>
      </c>
      <c r="I134" s="83"/>
      <c r="J134" s="83"/>
      <c r="K134" s="83"/>
      <c r="L134" s="83"/>
      <c r="M134" s="83"/>
      <c r="N134" s="83"/>
      <c r="O134" s="83"/>
      <c r="P134" s="83"/>
      <c r="Q134" s="83"/>
      <c r="R134" s="83"/>
      <c r="S134" s="83"/>
      <c r="T134" s="83"/>
      <c r="U134" s="83"/>
      <c r="V134" s="83"/>
      <c r="W134" s="83"/>
      <c r="X134" s="83"/>
      <c r="Y134" s="83"/>
      <c r="Z134" s="83"/>
      <c r="AA134" s="83"/>
      <c r="AB134" s="83"/>
      <c r="AC134" s="83"/>
    </row>
    <row r="135" spans="1:29" x14ac:dyDescent="0.15">
      <c r="A135" s="31"/>
      <c r="B135" s="41"/>
      <c r="C135" s="41"/>
      <c r="D135" s="41"/>
      <c r="E135" s="56" t="s">
        <v>4</v>
      </c>
      <c r="F135" s="136">
        <f>SUM(F132:F134)</f>
        <v>65</v>
      </c>
      <c r="G135" s="137">
        <f t="shared" si="6"/>
        <v>7.5493612078977934</v>
      </c>
      <c r="H135" s="137">
        <v>4.6285018270401945</v>
      </c>
      <c r="I135" s="137"/>
      <c r="J135" s="137"/>
      <c r="K135" s="137"/>
      <c r="L135" s="137"/>
      <c r="M135" s="137"/>
      <c r="N135" s="137"/>
      <c r="O135" s="137"/>
      <c r="P135" s="137"/>
      <c r="Q135" s="137"/>
      <c r="R135" s="137"/>
      <c r="S135" s="137"/>
      <c r="T135" s="137"/>
      <c r="U135" s="137"/>
      <c r="V135" s="137"/>
      <c r="W135" s="137"/>
      <c r="X135" s="137"/>
      <c r="Y135" s="137"/>
      <c r="Z135" s="137"/>
      <c r="AA135" s="137"/>
      <c r="AB135" s="137"/>
      <c r="AC135" s="137"/>
    </row>
    <row r="136" spans="1:29" x14ac:dyDescent="0.15">
      <c r="A136" s="172" t="s">
        <v>220</v>
      </c>
      <c r="B136" s="173"/>
      <c r="C136" s="173"/>
      <c r="D136" s="173"/>
      <c r="E136" s="28">
        <v>1</v>
      </c>
      <c r="F136">
        <v>60</v>
      </c>
      <c r="G136" s="78">
        <f t="shared" si="6"/>
        <v>6.968641114982578</v>
      </c>
      <c r="H136" s="78">
        <v>12.545676004872108</v>
      </c>
      <c r="I136" s="78"/>
      <c r="J136" s="78"/>
      <c r="K136" s="78"/>
      <c r="L136" s="78"/>
      <c r="M136" s="78"/>
      <c r="N136" s="78"/>
      <c r="O136" s="78"/>
      <c r="P136" s="78"/>
      <c r="Q136" s="78"/>
      <c r="R136" s="78"/>
      <c r="S136" s="78"/>
      <c r="T136" s="78"/>
      <c r="U136" s="78"/>
      <c r="V136" s="78"/>
      <c r="W136" s="78"/>
      <c r="X136" s="78"/>
      <c r="Y136" s="78"/>
      <c r="Z136" s="78"/>
      <c r="AA136" s="78"/>
      <c r="AB136" s="78"/>
      <c r="AC136" s="78"/>
    </row>
    <row r="137" spans="1:29" x14ac:dyDescent="0.15">
      <c r="A137" s="94"/>
      <c r="B137" s="47"/>
      <c r="C137" s="47"/>
      <c r="D137" s="47"/>
      <c r="E137" s="48">
        <v>2</v>
      </c>
      <c r="F137">
        <v>40</v>
      </c>
      <c r="G137" s="83">
        <f t="shared" si="6"/>
        <v>4.645760743321719</v>
      </c>
      <c r="H137" s="83">
        <v>5.1157125456760051</v>
      </c>
      <c r="I137" s="83"/>
      <c r="J137" s="83"/>
      <c r="K137" s="83"/>
      <c r="L137" s="83"/>
      <c r="M137" s="83"/>
      <c r="N137" s="83"/>
      <c r="O137" s="83"/>
      <c r="P137" s="83"/>
      <c r="Q137" s="83"/>
      <c r="R137" s="83"/>
      <c r="S137" s="83"/>
      <c r="T137" s="83"/>
      <c r="U137" s="83"/>
      <c r="V137" s="83"/>
      <c r="W137" s="83"/>
      <c r="X137" s="83"/>
      <c r="Y137" s="83"/>
      <c r="Z137" s="83"/>
      <c r="AA137" s="83"/>
      <c r="AB137" s="83"/>
      <c r="AC137" s="83"/>
    </row>
    <row r="138" spans="1:29" x14ac:dyDescent="0.15">
      <c r="A138" s="38"/>
      <c r="B138" s="47"/>
      <c r="C138" s="47"/>
      <c r="D138" s="47"/>
      <c r="E138" s="48">
        <v>3</v>
      </c>
      <c r="F138">
        <v>26</v>
      </c>
      <c r="G138" s="83">
        <f t="shared" si="6"/>
        <v>3.0197444831591174</v>
      </c>
      <c r="H138" s="83">
        <v>2.1924482338611448</v>
      </c>
      <c r="I138" s="83"/>
      <c r="J138" s="83"/>
      <c r="K138" s="83"/>
      <c r="L138" s="83"/>
      <c r="M138" s="83"/>
      <c r="N138" s="83"/>
      <c r="O138" s="83"/>
      <c r="P138" s="83"/>
      <c r="Q138" s="83"/>
      <c r="R138" s="83"/>
      <c r="S138" s="83"/>
      <c r="T138" s="83"/>
      <c r="U138" s="83"/>
      <c r="V138" s="83"/>
      <c r="W138" s="83"/>
      <c r="X138" s="83"/>
      <c r="Y138" s="83"/>
      <c r="Z138" s="83"/>
      <c r="AA138" s="83"/>
      <c r="AB138" s="83"/>
      <c r="AC138" s="83"/>
    </row>
    <row r="139" spans="1:29" x14ac:dyDescent="0.15">
      <c r="A139" s="31"/>
      <c r="B139" s="41"/>
      <c r="C139" s="41"/>
      <c r="D139" s="41"/>
      <c r="E139" s="56" t="s">
        <v>4</v>
      </c>
      <c r="F139" s="136">
        <f>SUM(F136:F138)</f>
        <v>126</v>
      </c>
      <c r="G139" s="137">
        <f t="shared" si="6"/>
        <v>14.634146341463413</v>
      </c>
      <c r="H139" s="137">
        <v>19.853836784409257</v>
      </c>
      <c r="I139" s="137"/>
      <c r="J139" s="137"/>
      <c r="K139" s="137"/>
      <c r="L139" s="137"/>
      <c r="M139" s="137"/>
      <c r="N139" s="137"/>
      <c r="O139" s="137"/>
      <c r="P139" s="137"/>
      <c r="Q139" s="137"/>
      <c r="R139" s="137"/>
      <c r="S139" s="137"/>
      <c r="T139" s="137"/>
      <c r="U139" s="137"/>
      <c r="V139" s="137"/>
      <c r="W139" s="137"/>
      <c r="X139" s="137"/>
      <c r="Y139" s="137"/>
      <c r="Z139" s="137"/>
      <c r="AA139" s="137"/>
      <c r="AB139" s="137"/>
      <c r="AC139" s="137"/>
    </row>
    <row r="140" spans="1:29" x14ac:dyDescent="0.15">
      <c r="A140" s="172" t="s">
        <v>221</v>
      </c>
      <c r="B140" s="173"/>
      <c r="C140" s="173"/>
      <c r="D140" s="173"/>
      <c r="E140" s="28">
        <v>1</v>
      </c>
      <c r="F140">
        <v>3</v>
      </c>
      <c r="G140" s="78">
        <f t="shared" si="6"/>
        <v>0.34843205574912894</v>
      </c>
      <c r="H140" s="78">
        <v>0.73081607795371495</v>
      </c>
      <c r="I140" s="78"/>
      <c r="J140" s="78"/>
      <c r="K140" s="78"/>
      <c r="L140" s="78"/>
      <c r="M140" s="78"/>
      <c r="N140" s="78"/>
      <c r="O140" s="78"/>
      <c r="P140" s="78"/>
      <c r="Q140" s="78"/>
      <c r="R140" s="78"/>
      <c r="S140" s="78"/>
      <c r="T140" s="78"/>
      <c r="U140" s="78"/>
      <c r="V140" s="78"/>
      <c r="W140" s="78"/>
      <c r="X140" s="78"/>
      <c r="Y140" s="78"/>
      <c r="Z140" s="78"/>
      <c r="AA140" s="78"/>
      <c r="AB140" s="78"/>
      <c r="AC140" s="78"/>
    </row>
    <row r="141" spans="1:29" x14ac:dyDescent="0.15">
      <c r="A141" s="94"/>
      <c r="B141" s="47"/>
      <c r="C141" s="47"/>
      <c r="D141" s="47"/>
      <c r="E141" s="48">
        <v>2</v>
      </c>
      <c r="F141">
        <v>21</v>
      </c>
      <c r="G141" s="83">
        <f t="shared" si="6"/>
        <v>2.4390243902439024</v>
      </c>
      <c r="H141" s="83">
        <v>3.0450669914738127</v>
      </c>
      <c r="I141" s="83"/>
      <c r="J141" s="83"/>
      <c r="K141" s="83"/>
      <c r="L141" s="83"/>
      <c r="M141" s="83"/>
      <c r="N141" s="83"/>
      <c r="O141" s="83"/>
      <c r="P141" s="83"/>
      <c r="Q141" s="83"/>
      <c r="R141" s="83"/>
      <c r="S141" s="83"/>
      <c r="T141" s="83"/>
      <c r="U141" s="83"/>
      <c r="V141" s="83"/>
      <c r="W141" s="83"/>
      <c r="X141" s="83"/>
      <c r="Y141" s="83"/>
      <c r="Z141" s="83"/>
      <c r="AA141" s="83"/>
      <c r="AB141" s="83"/>
      <c r="AC141" s="83"/>
    </row>
    <row r="142" spans="1:29" x14ac:dyDescent="0.15">
      <c r="A142" s="38"/>
      <c r="B142" s="47"/>
      <c r="C142" s="47"/>
      <c r="D142" s="47"/>
      <c r="E142" s="48">
        <v>3</v>
      </c>
      <c r="F142">
        <v>23</v>
      </c>
      <c r="G142" s="83">
        <f t="shared" si="6"/>
        <v>2.6713124274099882</v>
      </c>
      <c r="H142" s="83">
        <v>3.0450669914738127</v>
      </c>
      <c r="I142" s="83"/>
      <c r="J142" s="83"/>
      <c r="K142" s="83"/>
      <c r="L142" s="83"/>
      <c r="M142" s="83"/>
      <c r="N142" s="83"/>
      <c r="O142" s="83"/>
      <c r="P142" s="83"/>
      <c r="Q142" s="83"/>
      <c r="R142" s="83"/>
      <c r="S142" s="83"/>
      <c r="T142" s="83"/>
      <c r="U142" s="83"/>
      <c r="V142" s="83"/>
      <c r="W142" s="83"/>
      <c r="X142" s="83"/>
      <c r="Y142" s="83"/>
      <c r="Z142" s="83"/>
      <c r="AA142" s="83"/>
      <c r="AB142" s="83"/>
      <c r="AC142" s="83"/>
    </row>
    <row r="143" spans="1:29" x14ac:dyDescent="0.15">
      <c r="A143" s="31"/>
      <c r="B143" s="41"/>
      <c r="C143" s="41"/>
      <c r="D143" s="41"/>
      <c r="E143" s="56" t="s">
        <v>4</v>
      </c>
      <c r="F143" s="136">
        <f>SUM(F140:F142)</f>
        <v>47</v>
      </c>
      <c r="G143" s="137">
        <f t="shared" si="6"/>
        <v>5.4587688734030202</v>
      </c>
      <c r="H143" s="137">
        <v>6.8209500609013398</v>
      </c>
      <c r="I143" s="137"/>
      <c r="J143" s="137"/>
      <c r="K143" s="137"/>
      <c r="L143" s="137"/>
      <c r="M143" s="137"/>
      <c r="N143" s="137"/>
      <c r="O143" s="137"/>
      <c r="P143" s="137"/>
      <c r="Q143" s="137"/>
      <c r="R143" s="137"/>
      <c r="S143" s="137"/>
      <c r="T143" s="137"/>
      <c r="U143" s="137"/>
      <c r="V143" s="137"/>
      <c r="W143" s="137"/>
      <c r="X143" s="137"/>
      <c r="Y143" s="137"/>
      <c r="Z143" s="137"/>
      <c r="AA143" s="137"/>
      <c r="AB143" s="137"/>
      <c r="AC143" s="137"/>
    </row>
    <row r="144" spans="1:29" x14ac:dyDescent="0.15">
      <c r="A144" s="174" t="s">
        <v>213</v>
      </c>
      <c r="B144" s="175"/>
      <c r="C144" s="175"/>
      <c r="D144" s="175"/>
      <c r="E144" s="28">
        <v>1</v>
      </c>
      <c r="F144">
        <v>5</v>
      </c>
      <c r="G144" s="78">
        <f t="shared" si="6"/>
        <v>0.58072009291521487</v>
      </c>
      <c r="H144" s="78">
        <v>0.97442143727161989</v>
      </c>
      <c r="I144" s="78">
        <v>0.70323488045007032</v>
      </c>
      <c r="J144" s="111">
        <v>1.3431013431013432</v>
      </c>
      <c r="K144" s="111">
        <v>0.96153846153846156</v>
      </c>
      <c r="L144" s="78">
        <v>1.1652542372881356</v>
      </c>
      <c r="M144" s="78"/>
      <c r="N144" s="78"/>
      <c r="O144" s="51"/>
      <c r="P144" s="51"/>
      <c r="Q144" s="51"/>
      <c r="R144" s="80"/>
      <c r="S144" s="80"/>
      <c r="T144" s="51"/>
      <c r="U144" s="80"/>
      <c r="V144" s="80"/>
      <c r="W144" s="80"/>
      <c r="X144" s="80"/>
      <c r="Y144" s="80"/>
      <c r="Z144" s="80"/>
      <c r="AA144" s="80"/>
      <c r="AB144" s="80"/>
      <c r="AC144" s="80"/>
    </row>
    <row r="145" spans="1:29" x14ac:dyDescent="0.15">
      <c r="A145" s="81" t="s">
        <v>211</v>
      </c>
      <c r="B145" s="82"/>
      <c r="C145" s="82"/>
      <c r="D145" s="82"/>
      <c r="E145" s="48">
        <v>2</v>
      </c>
      <c r="F145">
        <v>9</v>
      </c>
      <c r="G145" s="83">
        <f t="shared" si="6"/>
        <v>1.0452961672473868</v>
      </c>
      <c r="H145" s="83">
        <v>1.0962241169305724</v>
      </c>
      <c r="I145" s="83">
        <v>0.98452883263009849</v>
      </c>
      <c r="J145" s="112">
        <v>2.0757020757020754</v>
      </c>
      <c r="K145" s="112">
        <v>2.4725274725274726</v>
      </c>
      <c r="L145" s="83">
        <v>1.1652542372881356</v>
      </c>
      <c r="M145" s="83"/>
      <c r="N145" s="83"/>
      <c r="O145" s="49"/>
      <c r="P145" s="49"/>
      <c r="Q145" s="49"/>
      <c r="R145" s="66"/>
      <c r="S145" s="66"/>
      <c r="T145" s="49"/>
      <c r="U145" s="66"/>
      <c r="V145" s="66"/>
      <c r="W145" s="66"/>
      <c r="X145" s="66"/>
      <c r="Y145" s="66"/>
      <c r="Z145" s="66"/>
      <c r="AA145" s="66"/>
      <c r="AB145" s="66"/>
      <c r="AC145" s="66"/>
    </row>
    <row r="146" spans="1:29" x14ac:dyDescent="0.15">
      <c r="A146" s="81"/>
      <c r="B146" s="82"/>
      <c r="C146" s="82"/>
      <c r="D146" s="82"/>
      <c r="E146" s="48">
        <v>3</v>
      </c>
      <c r="F146">
        <v>17</v>
      </c>
      <c r="G146" s="83">
        <f t="shared" si="6"/>
        <v>1.9744483159117305</v>
      </c>
      <c r="H146" s="83">
        <v>2.0706455542021924</v>
      </c>
      <c r="I146" s="83">
        <v>2.3909985935302389</v>
      </c>
      <c r="J146" s="112">
        <v>1.9536019536019535</v>
      </c>
      <c r="K146" s="112">
        <v>2.8846153846153846</v>
      </c>
      <c r="L146" s="83">
        <v>22.457627118644069</v>
      </c>
      <c r="M146" s="83"/>
      <c r="N146" s="83"/>
      <c r="O146" s="49"/>
      <c r="P146" s="49"/>
      <c r="Q146" s="49"/>
      <c r="R146" s="66"/>
      <c r="S146" s="66"/>
      <c r="T146" s="49"/>
      <c r="U146" s="66"/>
      <c r="V146" s="66"/>
      <c r="W146" s="66"/>
      <c r="X146" s="66"/>
      <c r="Y146" s="66"/>
      <c r="Z146" s="66"/>
      <c r="AA146" s="66"/>
      <c r="AB146" s="66"/>
      <c r="AC146" s="66"/>
    </row>
    <row r="147" spans="1:29" x14ac:dyDescent="0.15">
      <c r="A147" s="31"/>
      <c r="B147" s="41"/>
      <c r="C147" s="41"/>
      <c r="D147" s="41"/>
      <c r="E147" s="56" t="s">
        <v>4</v>
      </c>
      <c r="F147" s="136">
        <f>SUM(F144:F146)</f>
        <v>31</v>
      </c>
      <c r="G147" s="137">
        <f t="shared" si="6"/>
        <v>3.6004645760743323</v>
      </c>
      <c r="H147" s="137">
        <v>4.1412911084043849</v>
      </c>
      <c r="I147" s="137">
        <v>4.0787623066104075</v>
      </c>
      <c r="J147" s="113">
        <v>5.3724053724053729</v>
      </c>
      <c r="K147" s="113">
        <v>6.3186813186813184</v>
      </c>
      <c r="L147" s="86">
        <v>24.788135593220339</v>
      </c>
      <c r="M147" s="86">
        <v>13.695395513577333</v>
      </c>
      <c r="N147" s="86">
        <v>6.3380281690140841</v>
      </c>
      <c r="O147" s="46">
        <v>4.9000000000000004</v>
      </c>
      <c r="P147" s="46">
        <v>4.0999999999999996</v>
      </c>
      <c r="Q147" s="46">
        <v>4.8</v>
      </c>
      <c r="R147" s="88">
        <v>6</v>
      </c>
      <c r="S147" s="88">
        <v>5.0999999999999996</v>
      </c>
      <c r="T147" s="46">
        <v>6.5</v>
      </c>
      <c r="U147" s="88">
        <v>6.1</v>
      </c>
      <c r="V147" s="88">
        <v>4.5999999999999996</v>
      </c>
      <c r="W147" s="88">
        <v>2.2999999999999998</v>
      </c>
      <c r="X147" s="88">
        <v>2.7</v>
      </c>
      <c r="Y147" s="88">
        <v>2.2000000000000002</v>
      </c>
      <c r="Z147" s="88">
        <v>2.6</v>
      </c>
      <c r="AA147" s="88">
        <v>1.4</v>
      </c>
      <c r="AB147" s="88">
        <v>1.7</v>
      </c>
      <c r="AC147" s="88">
        <v>1.3</v>
      </c>
    </row>
    <row r="148" spans="1:29" x14ac:dyDescent="0.15">
      <c r="A148" s="172" t="s">
        <v>47</v>
      </c>
      <c r="B148" s="173"/>
      <c r="C148" s="173"/>
      <c r="D148" s="40"/>
      <c r="E148" s="28">
        <v>1</v>
      </c>
      <c r="F148">
        <v>17</v>
      </c>
      <c r="G148" s="78">
        <f t="shared" si="6"/>
        <v>1.9744483159117305</v>
      </c>
      <c r="H148" s="78">
        <v>1.8270401948842874</v>
      </c>
      <c r="I148" s="78">
        <v>1.6877637130801686</v>
      </c>
      <c r="J148" s="111">
        <v>1.4652014652014651</v>
      </c>
      <c r="K148" s="111">
        <v>2.4725274725274726</v>
      </c>
      <c r="L148" s="78">
        <v>3.0720338983050848</v>
      </c>
      <c r="M148" s="78"/>
      <c r="N148" s="78"/>
      <c r="O148" s="49"/>
      <c r="P148" s="49"/>
      <c r="Q148" s="49"/>
      <c r="R148" s="66"/>
      <c r="S148" s="66"/>
      <c r="T148" s="49"/>
      <c r="U148" s="66"/>
      <c r="V148" s="66"/>
      <c r="W148" s="66"/>
      <c r="X148" s="66"/>
      <c r="Y148" s="66"/>
      <c r="Z148" s="66"/>
      <c r="AA148" s="66"/>
      <c r="AB148" s="66"/>
      <c r="AC148" s="66"/>
    </row>
    <row r="149" spans="1:29" x14ac:dyDescent="0.15">
      <c r="A149" s="94"/>
      <c r="B149" s="47"/>
      <c r="C149" s="47"/>
      <c r="D149" s="47"/>
      <c r="E149" s="48">
        <v>2</v>
      </c>
      <c r="F149">
        <v>27</v>
      </c>
      <c r="G149" s="83">
        <f t="shared" si="6"/>
        <v>3.1358885017421603</v>
      </c>
      <c r="H149" s="83">
        <v>2.9232643118148598</v>
      </c>
      <c r="I149" s="83">
        <v>3.3755274261603372</v>
      </c>
      <c r="J149" s="112">
        <v>4.0293040293040292</v>
      </c>
      <c r="K149" s="112">
        <v>3.296703296703297</v>
      </c>
      <c r="L149" s="83">
        <v>5.0847457627118651</v>
      </c>
      <c r="M149" s="83"/>
      <c r="N149" s="83"/>
      <c r="O149" s="49"/>
      <c r="P149" s="49"/>
      <c r="Q149" s="49"/>
      <c r="R149" s="66"/>
      <c r="S149" s="66"/>
      <c r="T149" s="49"/>
      <c r="U149" s="66"/>
      <c r="V149" s="66"/>
      <c r="W149" s="66"/>
      <c r="X149" s="66"/>
      <c r="Y149" s="66"/>
      <c r="Z149" s="66"/>
      <c r="AA149" s="66"/>
      <c r="AB149" s="66"/>
      <c r="AC149" s="66"/>
    </row>
    <row r="150" spans="1:29" x14ac:dyDescent="0.15">
      <c r="A150" s="94"/>
      <c r="B150" s="47"/>
      <c r="C150" s="47"/>
      <c r="D150" s="47"/>
      <c r="E150" s="48">
        <v>3</v>
      </c>
      <c r="F150">
        <v>25</v>
      </c>
      <c r="G150" s="83">
        <f t="shared" si="6"/>
        <v>2.9036004645760745</v>
      </c>
      <c r="H150" s="83">
        <v>3.1668696711327646</v>
      </c>
      <c r="I150" s="83">
        <v>3.0942334739803097</v>
      </c>
      <c r="J150" s="112">
        <v>3.9072039072039071</v>
      </c>
      <c r="K150" s="112">
        <v>3.9835164835164831</v>
      </c>
      <c r="L150" s="83">
        <v>3.2838983050847461</v>
      </c>
      <c r="M150" s="83"/>
      <c r="N150" s="83"/>
      <c r="O150" s="49"/>
      <c r="P150" s="49"/>
      <c r="Q150" s="49"/>
      <c r="R150" s="66"/>
      <c r="S150" s="66"/>
      <c r="T150" s="49"/>
      <c r="U150" s="66"/>
      <c r="V150" s="66"/>
      <c r="W150" s="66"/>
      <c r="X150" s="66"/>
      <c r="Y150" s="66"/>
      <c r="Z150" s="66"/>
      <c r="AA150" s="66"/>
      <c r="AB150" s="66"/>
      <c r="AC150" s="66"/>
    </row>
    <row r="151" spans="1:29" x14ac:dyDescent="0.15">
      <c r="A151" s="31"/>
      <c r="B151" s="41"/>
      <c r="C151" s="41"/>
      <c r="D151" s="41"/>
      <c r="E151" s="56" t="s">
        <v>4</v>
      </c>
      <c r="F151" s="136">
        <f>SUM(F148:F150)</f>
        <v>69</v>
      </c>
      <c r="G151" s="137">
        <f t="shared" si="6"/>
        <v>8.0139372822299642</v>
      </c>
      <c r="H151" s="137">
        <v>7.917174177831912</v>
      </c>
      <c r="I151" s="137">
        <v>8.157524613220815</v>
      </c>
      <c r="J151" s="113">
        <v>9.4017094017094021</v>
      </c>
      <c r="K151" s="113">
        <v>9.7527472527472536</v>
      </c>
      <c r="L151" s="86">
        <v>11.440677966101696</v>
      </c>
      <c r="M151" s="86">
        <v>2.0070838252656436</v>
      </c>
      <c r="N151" s="86">
        <v>17.253521126760564</v>
      </c>
      <c r="O151" s="46">
        <v>15.9</v>
      </c>
      <c r="P151" s="46">
        <v>15.5</v>
      </c>
      <c r="Q151" s="46">
        <v>18.3</v>
      </c>
      <c r="R151" s="88">
        <v>16</v>
      </c>
      <c r="S151" s="88">
        <v>17.3</v>
      </c>
      <c r="T151" s="46">
        <v>18.5</v>
      </c>
      <c r="U151" s="88">
        <v>15.4</v>
      </c>
      <c r="V151" s="88">
        <v>15.1</v>
      </c>
      <c r="W151" s="88">
        <v>16.3</v>
      </c>
      <c r="X151" s="88">
        <v>15.1</v>
      </c>
      <c r="Y151" s="88">
        <v>16.100000000000001</v>
      </c>
      <c r="Z151" s="88">
        <v>17.399999999999999</v>
      </c>
      <c r="AA151" s="88">
        <v>18.5</v>
      </c>
      <c r="AB151" s="88">
        <v>13.5</v>
      </c>
      <c r="AC151" s="88">
        <v>15.8</v>
      </c>
    </row>
    <row r="152" spans="1:29" x14ac:dyDescent="0.15">
      <c r="A152" s="172" t="s">
        <v>222</v>
      </c>
      <c r="B152" s="173"/>
      <c r="C152" s="173"/>
      <c r="D152" s="173"/>
      <c r="E152" s="28">
        <v>1</v>
      </c>
      <c r="F152">
        <v>12</v>
      </c>
      <c r="G152" s="78">
        <f t="shared" si="6"/>
        <v>1.3937282229965158</v>
      </c>
      <c r="H152" s="78">
        <v>2.1924482338611448</v>
      </c>
      <c r="I152" s="78"/>
      <c r="J152" s="78"/>
      <c r="K152" s="78"/>
      <c r="L152" s="78"/>
      <c r="M152" s="78"/>
      <c r="N152" s="78"/>
      <c r="O152" s="78"/>
      <c r="P152" s="78"/>
      <c r="Q152" s="78"/>
      <c r="R152" s="78"/>
      <c r="S152" s="78"/>
      <c r="T152" s="78"/>
      <c r="U152" s="78"/>
      <c r="V152" s="78"/>
      <c r="W152" s="78"/>
      <c r="X152" s="78"/>
      <c r="Y152" s="78"/>
      <c r="Z152" s="78"/>
      <c r="AA152" s="78"/>
      <c r="AB152" s="78"/>
      <c r="AC152" s="78"/>
    </row>
    <row r="153" spans="1:29" x14ac:dyDescent="0.15">
      <c r="A153" s="94"/>
      <c r="B153" s="47"/>
      <c r="C153" s="47"/>
      <c r="D153" s="47"/>
      <c r="E153" s="48">
        <v>2</v>
      </c>
      <c r="F153">
        <v>11</v>
      </c>
      <c r="G153" s="83">
        <f t="shared" si="6"/>
        <v>1.2775842044134729</v>
      </c>
      <c r="H153" s="83">
        <v>1.9488428745432398</v>
      </c>
      <c r="I153" s="83"/>
      <c r="J153" s="83"/>
      <c r="K153" s="83"/>
      <c r="L153" s="83"/>
      <c r="M153" s="83"/>
      <c r="N153" s="83"/>
      <c r="O153" s="83"/>
      <c r="P153" s="83"/>
      <c r="Q153" s="83"/>
      <c r="R153" s="83"/>
      <c r="S153" s="83"/>
      <c r="T153" s="83"/>
      <c r="U153" s="83"/>
      <c r="V153" s="83"/>
      <c r="W153" s="83"/>
      <c r="X153" s="83"/>
      <c r="Y153" s="83"/>
      <c r="Z153" s="83"/>
      <c r="AA153" s="83"/>
      <c r="AB153" s="83"/>
      <c r="AC153" s="83"/>
    </row>
    <row r="154" spans="1:29" x14ac:dyDescent="0.15">
      <c r="A154" s="38"/>
      <c r="B154" s="47"/>
      <c r="C154" s="47"/>
      <c r="D154" s="47"/>
      <c r="E154" s="48">
        <v>3</v>
      </c>
      <c r="F154">
        <v>21</v>
      </c>
      <c r="G154" s="83">
        <f t="shared" si="6"/>
        <v>2.4390243902439024</v>
      </c>
      <c r="H154" s="83">
        <v>1.705237515225335</v>
      </c>
      <c r="I154" s="83"/>
      <c r="J154" s="83"/>
      <c r="K154" s="83"/>
      <c r="L154" s="83"/>
      <c r="M154" s="83"/>
      <c r="N154" s="83"/>
      <c r="O154" s="83"/>
      <c r="P154" s="83"/>
      <c r="Q154" s="83"/>
      <c r="R154" s="83"/>
      <c r="S154" s="83"/>
      <c r="T154" s="83"/>
      <c r="U154" s="83"/>
      <c r="V154" s="83"/>
      <c r="W154" s="83"/>
      <c r="X154" s="83"/>
      <c r="Y154" s="83"/>
      <c r="Z154" s="83"/>
      <c r="AA154" s="83"/>
      <c r="AB154" s="83"/>
      <c r="AC154" s="83"/>
    </row>
    <row r="155" spans="1:29" x14ac:dyDescent="0.15">
      <c r="A155" s="31"/>
      <c r="B155" s="41"/>
      <c r="C155" s="41"/>
      <c r="D155" s="41"/>
      <c r="E155" s="56" t="s">
        <v>4</v>
      </c>
      <c r="F155" s="136">
        <f>SUM(F152:F154)</f>
        <v>44</v>
      </c>
      <c r="G155" s="137">
        <f t="shared" si="6"/>
        <v>5.1103368176538915</v>
      </c>
      <c r="H155" s="137">
        <v>5.8465286236297196</v>
      </c>
      <c r="I155" s="137"/>
      <c r="J155" s="137"/>
      <c r="K155" s="137"/>
      <c r="L155" s="137"/>
      <c r="M155" s="137"/>
      <c r="N155" s="137"/>
      <c r="O155" s="137"/>
      <c r="P155" s="137"/>
      <c r="Q155" s="137"/>
      <c r="R155" s="137"/>
      <c r="S155" s="137"/>
      <c r="T155" s="137"/>
      <c r="U155" s="137"/>
      <c r="V155" s="137"/>
      <c r="W155" s="137"/>
      <c r="X155" s="137"/>
      <c r="Y155" s="137"/>
      <c r="Z155" s="137"/>
      <c r="AA155" s="137"/>
      <c r="AB155" s="137"/>
      <c r="AC155" s="137"/>
    </row>
    <row r="156" spans="1:29" x14ac:dyDescent="0.15">
      <c r="A156" s="89" t="s">
        <v>48</v>
      </c>
      <c r="B156" s="149"/>
      <c r="C156" s="149"/>
      <c r="D156" s="40"/>
      <c r="E156" s="28">
        <v>1</v>
      </c>
      <c r="F156">
        <v>0</v>
      </c>
      <c r="G156" s="78">
        <f t="shared" si="6"/>
        <v>0</v>
      </c>
      <c r="H156" s="78">
        <v>0.12180267965895249</v>
      </c>
      <c r="I156" s="78">
        <v>0.14064697609001406</v>
      </c>
      <c r="J156" s="111">
        <v>0.1221001221001221</v>
      </c>
      <c r="K156" s="111">
        <v>0.5494505494505495</v>
      </c>
      <c r="L156" s="78">
        <v>0</v>
      </c>
      <c r="M156" s="78"/>
      <c r="N156" s="78"/>
      <c r="O156" s="51"/>
      <c r="P156" s="51"/>
      <c r="Q156" s="51"/>
      <c r="R156" s="80"/>
      <c r="S156" s="80"/>
      <c r="T156" s="51"/>
      <c r="U156" s="80"/>
      <c r="V156" s="80"/>
      <c r="W156" s="80"/>
      <c r="X156" s="80"/>
      <c r="Y156" s="80"/>
      <c r="Z156" s="80"/>
      <c r="AA156" s="80"/>
      <c r="AB156" s="80"/>
      <c r="AC156" s="80"/>
    </row>
    <row r="157" spans="1:29" x14ac:dyDescent="0.15">
      <c r="A157" s="81"/>
      <c r="B157" s="82"/>
      <c r="C157" s="82"/>
      <c r="D157" s="47"/>
      <c r="E157" s="48">
        <v>2</v>
      </c>
      <c r="F157">
        <v>6</v>
      </c>
      <c r="G157" s="83">
        <f t="shared" si="6"/>
        <v>0.69686411149825789</v>
      </c>
      <c r="H157" s="83">
        <v>0.24360535931790497</v>
      </c>
      <c r="I157" s="83">
        <v>0.14064697609001406</v>
      </c>
      <c r="J157" s="112">
        <v>0.73260073260073255</v>
      </c>
      <c r="K157" s="112">
        <v>0.82417582417582425</v>
      </c>
      <c r="L157" s="83">
        <v>0.52966101694915246</v>
      </c>
      <c r="M157" s="83"/>
      <c r="N157" s="83"/>
      <c r="O157" s="49"/>
      <c r="P157" s="49"/>
      <c r="Q157" s="49"/>
      <c r="R157" s="66"/>
      <c r="S157" s="66"/>
      <c r="T157" s="49"/>
      <c r="U157" s="66"/>
      <c r="V157" s="66"/>
      <c r="W157" s="66"/>
      <c r="X157" s="66"/>
      <c r="Y157" s="66"/>
      <c r="Z157" s="66"/>
      <c r="AA157" s="66"/>
      <c r="AB157" s="66"/>
      <c r="AC157" s="66"/>
    </row>
    <row r="158" spans="1:29" x14ac:dyDescent="0.15">
      <c r="A158" s="81"/>
      <c r="B158" s="82"/>
      <c r="C158" s="82"/>
      <c r="D158" s="47"/>
      <c r="E158" s="48">
        <v>3</v>
      </c>
      <c r="F158">
        <v>5</v>
      </c>
      <c r="G158" s="83">
        <f t="shared" si="6"/>
        <v>0.58072009291521487</v>
      </c>
      <c r="H158" s="83">
        <v>0.48721071863580995</v>
      </c>
      <c r="I158" s="83">
        <v>0.70323488045007032</v>
      </c>
      <c r="J158" s="112">
        <v>0.85470085470085477</v>
      </c>
      <c r="K158" s="112">
        <v>1.098901098901099</v>
      </c>
      <c r="L158" s="83">
        <v>0.42372881355932202</v>
      </c>
      <c r="M158" s="83"/>
      <c r="N158" s="83"/>
      <c r="O158" s="49"/>
      <c r="P158" s="49"/>
      <c r="Q158" s="49"/>
      <c r="R158" s="66"/>
      <c r="S158" s="66"/>
      <c r="T158" s="49"/>
      <c r="U158" s="66"/>
      <c r="V158" s="66"/>
      <c r="W158" s="66"/>
      <c r="X158" s="66"/>
      <c r="Y158" s="66"/>
      <c r="Z158" s="66"/>
      <c r="AA158" s="66"/>
      <c r="AB158" s="66"/>
      <c r="AC158" s="66"/>
    </row>
    <row r="159" spans="1:29" x14ac:dyDescent="0.15">
      <c r="A159" s="31"/>
      <c r="B159" s="41"/>
      <c r="C159" s="41"/>
      <c r="D159" s="41"/>
      <c r="E159" s="56" t="s">
        <v>4</v>
      </c>
      <c r="F159" s="136">
        <f>SUM(F156:F158)</f>
        <v>11</v>
      </c>
      <c r="G159" s="137">
        <f t="shared" si="6"/>
        <v>1.2775842044134729</v>
      </c>
      <c r="H159" s="137">
        <v>0.85261875761266748</v>
      </c>
      <c r="I159" s="137">
        <v>0.98452883263009849</v>
      </c>
      <c r="J159" s="113">
        <v>1.7094017094017095</v>
      </c>
      <c r="K159" s="113">
        <v>2.4725274725274726</v>
      </c>
      <c r="L159" s="86">
        <v>0.95338983050847459</v>
      </c>
      <c r="M159" s="86">
        <v>19.126328217237308</v>
      </c>
      <c r="N159" s="86">
        <v>3.697183098591549</v>
      </c>
      <c r="O159" s="46">
        <v>2.6</v>
      </c>
      <c r="P159" s="46">
        <v>2.6</v>
      </c>
      <c r="Q159" s="46">
        <v>1.9</v>
      </c>
      <c r="R159" s="88">
        <v>1.5</v>
      </c>
      <c r="S159" s="88">
        <v>2.5</v>
      </c>
      <c r="T159" s="46">
        <v>2.4</v>
      </c>
      <c r="U159" s="88">
        <v>1.8</v>
      </c>
      <c r="V159" s="88">
        <v>2.8</v>
      </c>
      <c r="W159" s="88">
        <v>3.1</v>
      </c>
      <c r="X159" s="88">
        <v>2.2999999999999998</v>
      </c>
      <c r="Y159" s="88">
        <v>2.9</v>
      </c>
      <c r="Z159" s="88">
        <v>3.1</v>
      </c>
      <c r="AA159" s="88">
        <v>2.5</v>
      </c>
      <c r="AB159" s="88">
        <v>1.2</v>
      </c>
      <c r="AC159" s="88">
        <v>3</v>
      </c>
    </row>
    <row r="160" spans="1:29" x14ac:dyDescent="0.15">
      <c r="A160" s="89" t="s">
        <v>49</v>
      </c>
      <c r="B160" s="40"/>
      <c r="C160" s="40"/>
      <c r="D160" s="40"/>
      <c r="E160" s="28">
        <v>1</v>
      </c>
      <c r="F160">
        <v>3</v>
      </c>
      <c r="G160" s="78">
        <f t="shared" ref="G160:G179" si="7">$F160/$F$224*100</f>
        <v>0.34843205574912894</v>
      </c>
      <c r="H160" s="78">
        <v>0.48721071863580995</v>
      </c>
      <c r="I160" s="78">
        <v>0</v>
      </c>
      <c r="J160" s="111">
        <v>0.1221001221001221</v>
      </c>
      <c r="K160" s="111">
        <v>0.41208791208791212</v>
      </c>
      <c r="L160" s="78">
        <v>0.21186440677966101</v>
      </c>
      <c r="M160" s="78"/>
      <c r="N160" s="78"/>
      <c r="O160" s="51"/>
      <c r="P160" s="51"/>
      <c r="Q160" s="51"/>
      <c r="R160" s="80"/>
      <c r="S160" s="80"/>
      <c r="T160" s="51"/>
      <c r="U160" s="80"/>
      <c r="V160" s="80"/>
      <c r="W160" s="80"/>
      <c r="X160" s="80"/>
      <c r="Y160" s="80"/>
      <c r="Z160" s="80"/>
      <c r="AA160" s="80"/>
      <c r="AB160" s="80"/>
      <c r="AC160" s="80"/>
    </row>
    <row r="161" spans="1:29" x14ac:dyDescent="0.15">
      <c r="A161" s="94"/>
      <c r="B161" s="47"/>
      <c r="C161" s="47"/>
      <c r="D161" s="47"/>
      <c r="E161" s="48">
        <v>2</v>
      </c>
      <c r="F161">
        <v>2</v>
      </c>
      <c r="G161" s="83">
        <f t="shared" si="7"/>
        <v>0.23228803716608595</v>
      </c>
      <c r="H161" s="83">
        <v>0.24360535931790497</v>
      </c>
      <c r="I161" s="83">
        <v>0.42194092827004215</v>
      </c>
      <c r="J161" s="112">
        <v>0.85470085470085477</v>
      </c>
      <c r="K161" s="112">
        <v>0.41208791208791212</v>
      </c>
      <c r="L161" s="83">
        <v>0.42372881355932202</v>
      </c>
      <c r="M161" s="83"/>
      <c r="N161" s="83"/>
      <c r="O161" s="49"/>
      <c r="P161" s="49"/>
      <c r="Q161" s="49"/>
      <c r="R161" s="66"/>
      <c r="S161" s="66"/>
      <c r="T161" s="49"/>
      <c r="U161" s="66"/>
      <c r="V161" s="66"/>
      <c r="W161" s="66"/>
      <c r="X161" s="66"/>
      <c r="Y161" s="66"/>
      <c r="Z161" s="66"/>
      <c r="AA161" s="66"/>
      <c r="AB161" s="66"/>
      <c r="AC161" s="66"/>
    </row>
    <row r="162" spans="1:29" x14ac:dyDescent="0.15">
      <c r="A162" s="94"/>
      <c r="B162" s="47"/>
      <c r="C162" s="47"/>
      <c r="D162" s="47"/>
      <c r="E162" s="48">
        <v>3</v>
      </c>
      <c r="F162">
        <v>6</v>
      </c>
      <c r="G162" s="83">
        <f t="shared" si="7"/>
        <v>0.69686411149825789</v>
      </c>
      <c r="H162" s="83">
        <v>0.73081607795371495</v>
      </c>
      <c r="I162" s="83">
        <v>0.8438818565400843</v>
      </c>
      <c r="J162" s="112">
        <v>1.098901098901099</v>
      </c>
      <c r="K162" s="112">
        <v>0.82417582417582425</v>
      </c>
      <c r="L162" s="83">
        <v>1.4830508474576272</v>
      </c>
      <c r="M162" s="83"/>
      <c r="N162" s="83"/>
      <c r="O162" s="49"/>
      <c r="P162" s="49"/>
      <c r="Q162" s="49"/>
      <c r="R162" s="66"/>
      <c r="S162" s="66"/>
      <c r="T162" s="49"/>
      <c r="U162" s="66"/>
      <c r="V162" s="66"/>
      <c r="W162" s="66"/>
      <c r="X162" s="66"/>
      <c r="Y162" s="66"/>
      <c r="Z162" s="66"/>
      <c r="AA162" s="66"/>
      <c r="AB162" s="66"/>
      <c r="AC162" s="66"/>
    </row>
    <row r="163" spans="1:29" x14ac:dyDescent="0.15">
      <c r="A163" s="31"/>
      <c r="B163" s="41"/>
      <c r="C163" s="41"/>
      <c r="D163" s="41"/>
      <c r="E163" s="56" t="s">
        <v>4</v>
      </c>
      <c r="F163" s="136">
        <f>SUM(F160:F162)</f>
        <v>11</v>
      </c>
      <c r="G163" s="137">
        <f t="shared" si="7"/>
        <v>1.2775842044134729</v>
      </c>
      <c r="H163" s="137">
        <v>1.4616321559074299</v>
      </c>
      <c r="I163" s="137">
        <v>1.2658227848101267</v>
      </c>
      <c r="J163" s="113">
        <v>2.0757020757020754</v>
      </c>
      <c r="K163" s="113">
        <v>1.6483516483516485</v>
      </c>
      <c r="L163" s="86">
        <v>2.1186440677966099</v>
      </c>
      <c r="M163" s="86">
        <v>20.543093270365997</v>
      </c>
      <c r="N163" s="86">
        <v>3.697183098591549</v>
      </c>
      <c r="O163" s="46">
        <v>2.2000000000000002</v>
      </c>
      <c r="P163" s="46">
        <v>0.9</v>
      </c>
      <c r="Q163" s="46">
        <v>1.9</v>
      </c>
      <c r="R163" s="88">
        <v>2.2000000000000002</v>
      </c>
      <c r="S163" s="88">
        <v>0.9</v>
      </c>
      <c r="T163" s="46">
        <v>0.8</v>
      </c>
      <c r="U163" s="88">
        <v>1.9</v>
      </c>
      <c r="V163" s="88">
        <v>1.2</v>
      </c>
      <c r="W163" s="88">
        <v>1.8</v>
      </c>
      <c r="X163" s="88">
        <v>1.8</v>
      </c>
      <c r="Y163" s="88">
        <v>1.6</v>
      </c>
      <c r="Z163" s="88">
        <v>4.0999999999999996</v>
      </c>
      <c r="AA163" s="88">
        <v>3.2</v>
      </c>
      <c r="AB163" s="88">
        <v>1.2</v>
      </c>
      <c r="AC163" s="88">
        <v>1.8</v>
      </c>
    </row>
    <row r="164" spans="1:29" x14ac:dyDescent="0.15">
      <c r="A164" s="89" t="s">
        <v>50</v>
      </c>
      <c r="B164" s="40"/>
      <c r="C164" s="40"/>
      <c r="D164" s="40"/>
      <c r="E164" s="28">
        <v>1</v>
      </c>
      <c r="F164">
        <v>1</v>
      </c>
      <c r="G164" s="78">
        <f t="shared" si="7"/>
        <v>0.11614401858304298</v>
      </c>
      <c r="H164" s="78">
        <v>0.24360535931790497</v>
      </c>
      <c r="I164" s="78">
        <v>0.28129395218002812</v>
      </c>
      <c r="J164" s="111">
        <v>0.48840048840048839</v>
      </c>
      <c r="K164" s="111">
        <v>0.96153846153846156</v>
      </c>
      <c r="L164" s="78">
        <v>0.52966101694915246</v>
      </c>
      <c r="M164" s="78"/>
      <c r="N164" s="78"/>
      <c r="O164" s="51"/>
      <c r="P164" s="51"/>
      <c r="Q164" s="51"/>
      <c r="R164" s="80"/>
      <c r="S164" s="80"/>
      <c r="T164" s="51"/>
      <c r="U164" s="80"/>
      <c r="V164" s="80"/>
      <c r="W164" s="80"/>
      <c r="X164" s="80"/>
      <c r="Y164" s="80"/>
      <c r="Z164" s="80"/>
      <c r="AA164" s="80"/>
      <c r="AB164" s="80"/>
      <c r="AC164" s="80"/>
    </row>
    <row r="165" spans="1:29" x14ac:dyDescent="0.15">
      <c r="A165" s="94"/>
      <c r="B165" s="47"/>
      <c r="C165" s="47"/>
      <c r="D165" s="47"/>
      <c r="E165" s="48">
        <v>2</v>
      </c>
      <c r="F165">
        <v>4</v>
      </c>
      <c r="G165" s="83">
        <f t="shared" si="7"/>
        <v>0.46457607433217191</v>
      </c>
      <c r="H165" s="83">
        <v>1.4616321559074299</v>
      </c>
      <c r="I165" s="83">
        <v>0.28129395218002812</v>
      </c>
      <c r="J165" s="112">
        <v>0.85470085470085477</v>
      </c>
      <c r="K165" s="112">
        <v>0.5494505494505495</v>
      </c>
      <c r="L165" s="83">
        <v>0.74152542372881358</v>
      </c>
      <c r="M165" s="83"/>
      <c r="N165" s="83"/>
      <c r="O165" s="49"/>
      <c r="P165" s="49"/>
      <c r="Q165" s="49"/>
      <c r="R165" s="66"/>
      <c r="S165" s="66"/>
      <c r="T165" s="49"/>
      <c r="U165" s="66"/>
      <c r="V165" s="66"/>
      <c r="W165" s="66"/>
      <c r="X165" s="66"/>
      <c r="Y165" s="66"/>
      <c r="Z165" s="66"/>
      <c r="AA165" s="66"/>
      <c r="AB165" s="66"/>
      <c r="AC165" s="66"/>
    </row>
    <row r="166" spans="1:29" x14ac:dyDescent="0.15">
      <c r="A166" s="94"/>
      <c r="B166" s="47"/>
      <c r="C166" s="47"/>
      <c r="D166" s="47"/>
      <c r="E166" s="48">
        <v>3</v>
      </c>
      <c r="F166">
        <v>7</v>
      </c>
      <c r="G166" s="83">
        <f t="shared" si="7"/>
        <v>0.81300813008130091</v>
      </c>
      <c r="H166" s="83">
        <v>1.705237515225335</v>
      </c>
      <c r="I166" s="83">
        <v>1.5471167369901548</v>
      </c>
      <c r="J166" s="112">
        <v>1.3431013431013432</v>
      </c>
      <c r="K166" s="112">
        <v>1.3736263736263736</v>
      </c>
      <c r="L166" s="83">
        <v>1.5889830508474576</v>
      </c>
      <c r="M166" s="83"/>
      <c r="N166" s="83"/>
      <c r="O166" s="49"/>
      <c r="P166" s="49"/>
      <c r="Q166" s="49"/>
      <c r="R166" s="66"/>
      <c r="S166" s="66"/>
      <c r="T166" s="49"/>
      <c r="U166" s="66"/>
      <c r="V166" s="66"/>
      <c r="W166" s="66"/>
      <c r="X166" s="66"/>
      <c r="Y166" s="66"/>
      <c r="Z166" s="66"/>
      <c r="AA166" s="66"/>
      <c r="AB166" s="66"/>
      <c r="AC166" s="66"/>
    </row>
    <row r="167" spans="1:29" x14ac:dyDescent="0.15">
      <c r="A167" s="31"/>
      <c r="B167" s="41"/>
      <c r="C167" s="41"/>
      <c r="D167" s="41"/>
      <c r="E167" s="56" t="s">
        <v>4</v>
      </c>
      <c r="F167" s="136">
        <f>SUM(F164:F166)</f>
        <v>12</v>
      </c>
      <c r="G167" s="137">
        <f t="shared" si="7"/>
        <v>1.3937282229965158</v>
      </c>
      <c r="H167" s="137">
        <v>3.4104750304506699</v>
      </c>
      <c r="I167" s="137">
        <v>2.109704641350211</v>
      </c>
      <c r="J167" s="113">
        <v>2.6862026862026864</v>
      </c>
      <c r="K167" s="113">
        <v>2.8846153846153846</v>
      </c>
      <c r="L167" s="86">
        <v>2.8601694915254239</v>
      </c>
      <c r="M167" s="86">
        <v>3.5419126328217239</v>
      </c>
      <c r="N167" s="86">
        <v>3.345070422535211</v>
      </c>
      <c r="O167" s="46">
        <v>2.2000000000000002</v>
      </c>
      <c r="P167" s="46">
        <v>1.2</v>
      </c>
      <c r="Q167" s="46">
        <v>1.9</v>
      </c>
      <c r="R167" s="88">
        <v>2.2999999999999998</v>
      </c>
      <c r="S167" s="88">
        <v>1.6</v>
      </c>
      <c r="T167" s="46">
        <v>1.9</v>
      </c>
      <c r="U167" s="88">
        <v>2.4</v>
      </c>
      <c r="V167" s="88">
        <v>2.9</v>
      </c>
      <c r="W167" s="88">
        <v>2.7</v>
      </c>
      <c r="X167" s="88">
        <v>3.4</v>
      </c>
      <c r="Y167" s="88">
        <v>2.8</v>
      </c>
      <c r="Z167" s="88">
        <v>2.2999999999999998</v>
      </c>
      <c r="AA167" s="88">
        <v>1.9</v>
      </c>
      <c r="AB167" s="88">
        <v>1.4</v>
      </c>
      <c r="AC167" s="88">
        <v>2.2999999999999998</v>
      </c>
    </row>
    <row r="168" spans="1:29" x14ac:dyDescent="0.15">
      <c r="A168" s="174" t="s">
        <v>214</v>
      </c>
      <c r="B168" s="176"/>
      <c r="C168" s="176"/>
      <c r="D168" s="176"/>
      <c r="E168" s="28">
        <v>1</v>
      </c>
      <c r="F168">
        <v>6</v>
      </c>
      <c r="G168" s="78">
        <f t="shared" si="7"/>
        <v>0.69686411149825789</v>
      </c>
      <c r="H168" s="78">
        <v>0.97442143727161989</v>
      </c>
      <c r="I168" s="78">
        <v>8.8607594936708853</v>
      </c>
      <c r="J168" s="111">
        <v>10.866910866910867</v>
      </c>
      <c r="K168" s="111">
        <v>10.714285714285714</v>
      </c>
      <c r="L168" s="78">
        <v>8.0508474576271176</v>
      </c>
      <c r="M168" s="78"/>
      <c r="N168" s="78"/>
      <c r="O168" s="51"/>
      <c r="P168" s="51"/>
      <c r="Q168" s="51"/>
      <c r="R168" s="80"/>
      <c r="S168" s="80"/>
      <c r="T168" s="51"/>
      <c r="U168" s="80"/>
      <c r="V168" s="80"/>
      <c r="W168" s="80"/>
      <c r="X168" s="80"/>
      <c r="Y168" s="80"/>
      <c r="Z168" s="80"/>
      <c r="AA168" s="80"/>
      <c r="AB168" s="80"/>
      <c r="AC168" s="80"/>
    </row>
    <row r="169" spans="1:29" x14ac:dyDescent="0.15">
      <c r="A169" s="94" t="s">
        <v>215</v>
      </c>
      <c r="B169" s="47"/>
      <c r="C169" s="47"/>
      <c r="D169" s="47"/>
      <c r="E169" s="48">
        <v>2</v>
      </c>
      <c r="F169">
        <v>17</v>
      </c>
      <c r="G169" s="83">
        <f t="shared" si="7"/>
        <v>1.9744483159117305</v>
      </c>
      <c r="H169" s="83">
        <v>3.1668696711327646</v>
      </c>
      <c r="I169" s="83">
        <v>5.6258790436005626</v>
      </c>
      <c r="J169" s="112">
        <v>6.8376068376068382</v>
      </c>
      <c r="K169" s="112">
        <v>4.6703296703296706</v>
      </c>
      <c r="L169" s="83">
        <v>4.7669491525423728</v>
      </c>
      <c r="M169" s="83"/>
      <c r="N169" s="83"/>
      <c r="O169" s="49"/>
      <c r="P169" s="49"/>
      <c r="Q169" s="49"/>
      <c r="R169" s="66"/>
      <c r="S169" s="66"/>
      <c r="T169" s="49"/>
      <c r="U169" s="66"/>
      <c r="V169" s="66"/>
      <c r="W169" s="66"/>
      <c r="X169" s="66"/>
      <c r="Y169" s="66"/>
      <c r="Z169" s="66"/>
      <c r="AA169" s="66"/>
      <c r="AB169" s="66"/>
      <c r="AC169" s="66"/>
    </row>
    <row r="170" spans="1:29" x14ac:dyDescent="0.15">
      <c r="A170" s="94"/>
      <c r="B170" s="47"/>
      <c r="C170" s="47"/>
      <c r="D170" s="47"/>
      <c r="E170" s="48">
        <v>3</v>
      </c>
      <c r="F170">
        <v>25</v>
      </c>
      <c r="G170" s="83">
        <f t="shared" si="7"/>
        <v>2.9036004645760745</v>
      </c>
      <c r="H170" s="83">
        <v>2.4360535931790497</v>
      </c>
      <c r="I170" s="83">
        <v>4.3600562587904363</v>
      </c>
      <c r="J170" s="112">
        <v>4.6398046398046402</v>
      </c>
      <c r="K170" s="112">
        <v>4.5329670329670328</v>
      </c>
      <c r="L170" s="83">
        <v>2.6483050847457625</v>
      </c>
      <c r="M170" s="83"/>
      <c r="N170" s="83"/>
      <c r="O170" s="49"/>
      <c r="P170" s="49"/>
      <c r="Q170" s="49"/>
      <c r="R170" s="66"/>
      <c r="S170" s="66"/>
      <c r="T170" s="49"/>
      <c r="U170" s="66"/>
      <c r="V170" s="66"/>
      <c r="W170" s="66"/>
      <c r="X170" s="66"/>
      <c r="Y170" s="66"/>
      <c r="Z170" s="66"/>
      <c r="AA170" s="66"/>
      <c r="AB170" s="66"/>
      <c r="AC170" s="66"/>
    </row>
    <row r="171" spans="1:29" x14ac:dyDescent="0.15">
      <c r="A171" s="31"/>
      <c r="B171" s="41"/>
      <c r="C171" s="41"/>
      <c r="D171" s="41"/>
      <c r="E171" s="56" t="s">
        <v>4</v>
      </c>
      <c r="F171" s="136">
        <f>SUM(F168:F170)</f>
        <v>48</v>
      </c>
      <c r="G171" s="137">
        <f t="shared" si="7"/>
        <v>5.5749128919860631</v>
      </c>
      <c r="H171" s="137">
        <v>6.577344701583435</v>
      </c>
      <c r="I171" s="137">
        <v>18.846694796061886</v>
      </c>
      <c r="J171" s="113">
        <v>22.344322344322347</v>
      </c>
      <c r="K171" s="113">
        <v>19.917582417582416</v>
      </c>
      <c r="L171" s="86">
        <v>15.466101694915254</v>
      </c>
      <c r="M171" s="86">
        <v>1.2987012987012987</v>
      </c>
      <c r="N171" s="86">
        <v>28.87323943661972</v>
      </c>
      <c r="O171" s="46">
        <v>19</v>
      </c>
      <c r="P171" s="46">
        <v>19.5</v>
      </c>
      <c r="Q171" s="46">
        <v>17.7</v>
      </c>
      <c r="R171" s="88">
        <v>19.600000000000001</v>
      </c>
      <c r="S171" s="88">
        <v>17.899999999999999</v>
      </c>
      <c r="T171" s="46">
        <v>17.100000000000001</v>
      </c>
      <c r="U171" s="88">
        <v>19.399999999999999</v>
      </c>
      <c r="V171" s="88">
        <v>21.8</v>
      </c>
      <c r="W171" s="88">
        <v>18.5</v>
      </c>
      <c r="X171" s="88">
        <v>20.5</v>
      </c>
      <c r="Y171" s="88">
        <v>20.5</v>
      </c>
      <c r="Z171" s="88">
        <v>19.7</v>
      </c>
      <c r="AA171" s="88">
        <v>18.5</v>
      </c>
      <c r="AB171" s="88">
        <v>34.799999999999997</v>
      </c>
      <c r="AC171" s="88">
        <v>25.7</v>
      </c>
    </row>
    <row r="172" spans="1:29" x14ac:dyDescent="0.15">
      <c r="A172" s="89" t="s">
        <v>52</v>
      </c>
      <c r="B172" s="149"/>
      <c r="C172" s="149"/>
      <c r="D172" s="149"/>
      <c r="E172" s="28">
        <v>1</v>
      </c>
      <c r="F172">
        <v>5</v>
      </c>
      <c r="G172" s="78">
        <f t="shared" si="7"/>
        <v>0.58072009291521487</v>
      </c>
      <c r="H172" s="78">
        <v>0.73081607795371495</v>
      </c>
      <c r="I172" s="78">
        <v>0.28129395218002812</v>
      </c>
      <c r="J172" s="111">
        <v>0.24420024420024419</v>
      </c>
      <c r="K172" s="111">
        <v>0.68681318681318682</v>
      </c>
      <c r="L172" s="78">
        <v>0.21186440677966101</v>
      </c>
      <c r="M172" s="78"/>
      <c r="N172" s="78"/>
      <c r="O172" s="51"/>
      <c r="P172" s="51"/>
      <c r="Q172" s="51"/>
      <c r="R172" s="80"/>
      <c r="S172" s="80"/>
      <c r="T172" s="51"/>
      <c r="U172" s="80"/>
      <c r="V172" s="80"/>
      <c r="W172" s="80"/>
      <c r="X172" s="80"/>
      <c r="Y172" s="80"/>
      <c r="Z172" s="80"/>
      <c r="AA172" s="80"/>
      <c r="AB172" s="80"/>
      <c r="AC172" s="80"/>
    </row>
    <row r="173" spans="1:29" x14ac:dyDescent="0.15">
      <c r="A173" s="81"/>
      <c r="B173" s="82"/>
      <c r="C173" s="82"/>
      <c r="D173" s="82"/>
      <c r="E173" s="48">
        <v>2</v>
      </c>
      <c r="F173">
        <v>12</v>
      </c>
      <c r="G173" s="83">
        <f t="shared" si="7"/>
        <v>1.3937282229965158</v>
      </c>
      <c r="H173" s="83">
        <v>1.2180267965895248</v>
      </c>
      <c r="I173" s="83">
        <v>1.2658227848101267</v>
      </c>
      <c r="J173" s="112">
        <v>0.85470085470085477</v>
      </c>
      <c r="K173" s="112">
        <v>0.96153846153846156</v>
      </c>
      <c r="L173" s="83">
        <v>0.74152542372881358</v>
      </c>
      <c r="M173" s="83"/>
      <c r="N173" s="83"/>
      <c r="O173" s="49"/>
      <c r="P173" s="49"/>
      <c r="Q173" s="49"/>
      <c r="R173" s="66"/>
      <c r="S173" s="66"/>
      <c r="T173" s="49"/>
      <c r="U173" s="66"/>
      <c r="V173" s="66"/>
      <c r="W173" s="66"/>
      <c r="X173" s="66"/>
      <c r="Y173" s="66"/>
      <c r="Z173" s="66"/>
      <c r="AA173" s="66"/>
      <c r="AB173" s="66"/>
      <c r="AC173" s="66"/>
    </row>
    <row r="174" spans="1:29" x14ac:dyDescent="0.15">
      <c r="A174" s="81"/>
      <c r="B174" s="82"/>
      <c r="C174" s="82"/>
      <c r="D174" s="82"/>
      <c r="E174" s="48">
        <v>3</v>
      </c>
      <c r="F174">
        <v>14</v>
      </c>
      <c r="G174" s="83">
        <f t="shared" si="7"/>
        <v>1.6260162601626018</v>
      </c>
      <c r="H174" s="83">
        <v>1.9488428745432398</v>
      </c>
      <c r="I174" s="83">
        <v>1.6877637130801686</v>
      </c>
      <c r="J174" s="112">
        <v>1.9536019536019535</v>
      </c>
      <c r="K174" s="112">
        <v>2.197802197802198</v>
      </c>
      <c r="L174" s="83">
        <v>1.5889830508474576</v>
      </c>
      <c r="M174" s="83"/>
      <c r="N174" s="83"/>
      <c r="O174" s="49"/>
      <c r="P174" s="49"/>
      <c r="Q174" s="49"/>
      <c r="R174" s="66"/>
      <c r="S174" s="66"/>
      <c r="T174" s="49"/>
      <c r="U174" s="66"/>
      <c r="V174" s="66"/>
      <c r="W174" s="66"/>
      <c r="X174" s="66"/>
      <c r="Y174" s="66"/>
      <c r="Z174" s="66"/>
      <c r="AA174" s="66"/>
      <c r="AB174" s="66"/>
      <c r="AC174" s="66"/>
    </row>
    <row r="175" spans="1:29" x14ac:dyDescent="0.15">
      <c r="A175" s="31"/>
      <c r="B175" s="41"/>
      <c r="C175" s="41"/>
      <c r="D175" s="41"/>
      <c r="E175" s="56" t="s">
        <v>4</v>
      </c>
      <c r="F175" s="136">
        <f>SUM(F172:F174)</f>
        <v>31</v>
      </c>
      <c r="G175" s="137">
        <f t="shared" si="7"/>
        <v>3.6004645760743323</v>
      </c>
      <c r="H175" s="137">
        <v>3.8976857490864796</v>
      </c>
      <c r="I175" s="137">
        <v>3.2348804500703237</v>
      </c>
      <c r="J175" s="113">
        <v>3.0525030525030523</v>
      </c>
      <c r="K175" s="113">
        <v>3.8461538461538463</v>
      </c>
      <c r="L175" s="86">
        <v>2.5423728813559325</v>
      </c>
      <c r="M175" s="86">
        <v>5.4309327036599759</v>
      </c>
      <c r="N175" s="86">
        <v>4.929577464788732</v>
      </c>
      <c r="O175" s="46">
        <v>3.7</v>
      </c>
      <c r="P175" s="46">
        <v>3.9</v>
      </c>
      <c r="Q175" s="46">
        <v>2.8</v>
      </c>
      <c r="R175" s="88">
        <v>3.5</v>
      </c>
      <c r="S175" s="88">
        <v>4.3</v>
      </c>
      <c r="T175" s="46">
        <v>3.6</v>
      </c>
      <c r="U175" s="88">
        <v>5.6</v>
      </c>
      <c r="V175" s="88">
        <v>5.6</v>
      </c>
      <c r="W175" s="88">
        <v>4.5</v>
      </c>
      <c r="X175" s="88">
        <v>5.2</v>
      </c>
      <c r="Y175" s="88">
        <v>4.5999999999999996</v>
      </c>
      <c r="Z175" s="88">
        <v>2.9</v>
      </c>
      <c r="AA175" s="88">
        <v>6.2</v>
      </c>
      <c r="AB175" s="88">
        <v>3.6</v>
      </c>
      <c r="AC175" s="88">
        <v>5.9</v>
      </c>
    </row>
    <row r="176" spans="1:29" x14ac:dyDescent="0.15">
      <c r="A176" s="172" t="s">
        <v>216</v>
      </c>
      <c r="B176" s="173"/>
      <c r="C176" s="173"/>
      <c r="D176" s="40"/>
      <c r="E176" s="28">
        <v>1</v>
      </c>
      <c r="F176">
        <v>76</v>
      </c>
      <c r="G176" s="78">
        <f t="shared" si="7"/>
        <v>8.8269454123112663</v>
      </c>
      <c r="H176" s="78">
        <v>6.3337393422655293</v>
      </c>
      <c r="I176" s="78">
        <v>10.126582278481013</v>
      </c>
      <c r="J176" s="111">
        <v>8.791208791208792</v>
      </c>
      <c r="K176" s="111">
        <v>8.5164835164835164</v>
      </c>
      <c r="L176" s="78">
        <v>7.3093220338983054</v>
      </c>
      <c r="M176" s="78"/>
      <c r="N176" s="78"/>
      <c r="O176" s="51"/>
      <c r="P176" s="51"/>
      <c r="Q176" s="51"/>
      <c r="R176" s="80"/>
      <c r="S176" s="80"/>
      <c r="T176" s="51"/>
      <c r="U176" s="80"/>
      <c r="V176" s="80"/>
      <c r="W176" s="80"/>
      <c r="X176" s="80"/>
      <c r="Y176" s="80"/>
      <c r="Z176" s="80"/>
      <c r="AA176" s="80"/>
      <c r="AB176" s="80"/>
      <c r="AC176" s="80"/>
    </row>
    <row r="177" spans="1:29" x14ac:dyDescent="0.15">
      <c r="A177" s="94" t="s">
        <v>217</v>
      </c>
      <c r="B177" s="47"/>
      <c r="C177" s="47"/>
      <c r="D177" s="47"/>
      <c r="E177" s="48">
        <v>2</v>
      </c>
      <c r="F177">
        <v>46</v>
      </c>
      <c r="G177" s="83">
        <f t="shared" si="7"/>
        <v>5.3426248548199764</v>
      </c>
      <c r="H177" s="83">
        <v>5.4811205846528628</v>
      </c>
      <c r="I177" s="83">
        <v>8.157524613220815</v>
      </c>
      <c r="J177" s="112">
        <v>6.4713064713064723</v>
      </c>
      <c r="K177" s="112">
        <v>9.4780219780219781</v>
      </c>
      <c r="L177" s="83">
        <v>5.0847457627118651</v>
      </c>
      <c r="M177" s="83"/>
      <c r="N177" s="83"/>
      <c r="O177" s="49"/>
      <c r="P177" s="49"/>
      <c r="Q177" s="49"/>
      <c r="R177" s="66"/>
      <c r="S177" s="66"/>
      <c r="T177" s="49"/>
      <c r="U177" s="66"/>
      <c r="V177" s="66"/>
      <c r="W177" s="66"/>
      <c r="X177" s="66"/>
      <c r="Y177" s="66"/>
      <c r="Z177" s="66"/>
      <c r="AA177" s="66"/>
      <c r="AB177" s="66"/>
      <c r="AC177" s="66"/>
    </row>
    <row r="178" spans="1:29" x14ac:dyDescent="0.15">
      <c r="A178" s="94"/>
      <c r="B178" s="47"/>
      <c r="C178" s="47"/>
      <c r="D178" s="47"/>
      <c r="E178" s="48">
        <v>3</v>
      </c>
      <c r="F178">
        <v>31</v>
      </c>
      <c r="G178" s="83">
        <f t="shared" si="7"/>
        <v>3.6004645760743323</v>
      </c>
      <c r="H178" s="83">
        <v>3.0450669914738127</v>
      </c>
      <c r="I178" s="83">
        <v>4.2194092827004219</v>
      </c>
      <c r="J178" s="112">
        <v>7.8144078144078142</v>
      </c>
      <c r="K178" s="112">
        <v>4.1208791208791204</v>
      </c>
      <c r="L178" s="83">
        <v>2.4364406779661016</v>
      </c>
      <c r="M178" s="83"/>
      <c r="N178" s="83"/>
      <c r="O178" s="49"/>
      <c r="P178" s="49"/>
      <c r="Q178" s="49"/>
      <c r="R178" s="66"/>
      <c r="S178" s="66"/>
      <c r="T178" s="49"/>
      <c r="U178" s="66"/>
      <c r="V178" s="66"/>
      <c r="W178" s="66"/>
      <c r="X178" s="66"/>
      <c r="Y178" s="66"/>
      <c r="Z178" s="66"/>
      <c r="AA178" s="66"/>
      <c r="AB178" s="66"/>
      <c r="AC178" s="66"/>
    </row>
    <row r="179" spans="1:29" x14ac:dyDescent="0.15">
      <c r="A179" s="31"/>
      <c r="B179" s="41"/>
      <c r="C179" s="41"/>
      <c r="D179" s="41"/>
      <c r="E179" s="56" t="s">
        <v>4</v>
      </c>
      <c r="F179" s="136">
        <f>SUM(F176:F178)</f>
        <v>153</v>
      </c>
      <c r="G179" s="137">
        <f t="shared" si="7"/>
        <v>17.770034843205575</v>
      </c>
      <c r="H179" s="137">
        <v>14.859926918392205</v>
      </c>
      <c r="I179" s="137">
        <v>22.50351617440225</v>
      </c>
      <c r="J179" s="113">
        <v>23.076923076923077</v>
      </c>
      <c r="K179" s="113">
        <v>22.115384615384613</v>
      </c>
      <c r="L179" s="86">
        <v>14.83050847457627</v>
      </c>
      <c r="M179" s="86">
        <v>3.1877213695395512</v>
      </c>
      <c r="N179" s="86">
        <v>1.232394366197183</v>
      </c>
      <c r="O179" s="46">
        <v>18.100000000000001</v>
      </c>
      <c r="P179" s="46">
        <v>20.2</v>
      </c>
      <c r="Q179" s="46">
        <v>20.2</v>
      </c>
      <c r="R179" s="88">
        <v>18.899999999999999</v>
      </c>
      <c r="S179" s="88">
        <v>18.8</v>
      </c>
      <c r="T179" s="46">
        <v>21.7</v>
      </c>
      <c r="U179" s="88">
        <v>20.7</v>
      </c>
      <c r="V179" s="88">
        <v>20.399999999999999</v>
      </c>
      <c r="W179" s="88">
        <v>24.4</v>
      </c>
      <c r="X179" s="88">
        <v>24.3</v>
      </c>
      <c r="Y179" s="88">
        <v>22.4</v>
      </c>
      <c r="Z179" s="88">
        <v>22.6</v>
      </c>
      <c r="AA179" s="88">
        <v>22.7</v>
      </c>
      <c r="AB179" s="88">
        <v>30.6</v>
      </c>
      <c r="AC179" s="88">
        <v>28.5</v>
      </c>
    </row>
    <row r="180" spans="1:29" x14ac:dyDescent="0.15">
      <c r="A180" s="174" t="s">
        <v>158</v>
      </c>
      <c r="B180" s="175"/>
      <c r="C180" s="175"/>
      <c r="D180" s="175"/>
      <c r="E180" s="28">
        <v>1</v>
      </c>
      <c r="F180" s="40"/>
      <c r="G180" s="78"/>
      <c r="H180" s="78"/>
      <c r="I180" s="78">
        <v>4.2194092827004219</v>
      </c>
      <c r="J180" s="111">
        <v>1.7094017094017095</v>
      </c>
      <c r="K180" s="111">
        <v>2.6098901098901099</v>
      </c>
      <c r="L180" s="78">
        <v>1.1652542372881356</v>
      </c>
      <c r="M180" s="78"/>
      <c r="N180" s="78"/>
      <c r="O180" s="51"/>
      <c r="P180" s="51"/>
      <c r="Q180" s="51"/>
      <c r="R180" s="80"/>
      <c r="S180" s="80"/>
      <c r="T180" s="51"/>
      <c r="U180" s="80"/>
      <c r="V180" s="80"/>
      <c r="W180" s="80"/>
      <c r="X180" s="80"/>
      <c r="Y180" s="80"/>
      <c r="Z180" s="80"/>
      <c r="AA180" s="80"/>
      <c r="AB180" s="80"/>
      <c r="AC180" s="80"/>
    </row>
    <row r="181" spans="1:29" x14ac:dyDescent="0.15">
      <c r="A181" s="81"/>
      <c r="B181" s="82"/>
      <c r="C181" s="82"/>
      <c r="D181" s="47"/>
      <c r="E181" s="48">
        <v>2</v>
      </c>
      <c r="F181" s="47"/>
      <c r="G181" s="83"/>
      <c r="H181" s="83"/>
      <c r="I181" s="83">
        <v>4.0787623066104075</v>
      </c>
      <c r="J181" s="112">
        <v>2.5641025641025639</v>
      </c>
      <c r="K181" s="112">
        <v>3.1593406593406592</v>
      </c>
      <c r="L181" s="83">
        <v>2.6483050847457625</v>
      </c>
      <c r="M181" s="83"/>
      <c r="N181" s="83"/>
      <c r="O181" s="49"/>
      <c r="P181" s="49"/>
      <c r="Q181" s="49"/>
      <c r="R181" s="66"/>
      <c r="S181" s="66"/>
      <c r="T181" s="49"/>
      <c r="U181" s="66"/>
      <c r="V181" s="66"/>
      <c r="W181" s="66"/>
      <c r="X181" s="66"/>
      <c r="Y181" s="66"/>
      <c r="Z181" s="66"/>
      <c r="AA181" s="66"/>
      <c r="AB181" s="66"/>
      <c r="AC181" s="66"/>
    </row>
    <row r="182" spans="1:29" x14ac:dyDescent="0.15">
      <c r="A182" s="81"/>
      <c r="B182" s="82"/>
      <c r="C182" s="82"/>
      <c r="D182" s="47"/>
      <c r="E182" s="48">
        <v>3</v>
      </c>
      <c r="F182" s="47"/>
      <c r="G182" s="83"/>
      <c r="H182" s="83"/>
      <c r="I182" s="83">
        <v>3.79746835443038</v>
      </c>
      <c r="J182" s="112">
        <v>2.4420024420024422</v>
      </c>
      <c r="K182" s="112">
        <v>4.8076923076923084</v>
      </c>
      <c r="L182" s="83">
        <v>3.1779661016949152</v>
      </c>
      <c r="M182" s="83"/>
      <c r="N182" s="83"/>
      <c r="O182" s="49"/>
      <c r="P182" s="49"/>
      <c r="Q182" s="49"/>
      <c r="R182" s="66"/>
      <c r="S182" s="66"/>
      <c r="T182" s="49"/>
      <c r="U182" s="66"/>
      <c r="V182" s="66"/>
      <c r="W182" s="66"/>
      <c r="X182" s="66"/>
      <c r="Y182" s="66"/>
      <c r="Z182" s="66"/>
      <c r="AA182" s="66"/>
      <c r="AB182" s="66"/>
      <c r="AC182" s="66"/>
    </row>
    <row r="183" spans="1:29" x14ac:dyDescent="0.15">
      <c r="A183" s="31"/>
      <c r="B183" s="41"/>
      <c r="C183" s="41"/>
      <c r="D183" s="41"/>
      <c r="E183" s="56" t="s">
        <v>4</v>
      </c>
      <c r="F183" s="136"/>
      <c r="G183" s="137"/>
      <c r="H183" s="137"/>
      <c r="I183" s="137">
        <v>12.09563994374121</v>
      </c>
      <c r="J183" s="113">
        <v>6.7155067155067156</v>
      </c>
      <c r="K183" s="113">
        <v>10.576923076923077</v>
      </c>
      <c r="L183" s="86">
        <v>6.9915254237288131</v>
      </c>
      <c r="M183" s="86">
        <v>2.4793388429752068</v>
      </c>
      <c r="N183" s="86">
        <v>0.70422535211267612</v>
      </c>
      <c r="O183" s="46">
        <v>9.4</v>
      </c>
      <c r="P183" s="46">
        <v>10.7</v>
      </c>
      <c r="Q183" s="46">
        <v>9.3000000000000007</v>
      </c>
      <c r="R183" s="88">
        <v>8.6999999999999993</v>
      </c>
      <c r="S183" s="88">
        <v>8.3000000000000007</v>
      </c>
      <c r="T183" s="46">
        <v>6.4</v>
      </c>
      <c r="U183" s="88">
        <v>7.8</v>
      </c>
      <c r="V183" s="88">
        <v>5.3</v>
      </c>
      <c r="W183" s="88">
        <v>6.2</v>
      </c>
      <c r="X183" s="88">
        <v>3.7</v>
      </c>
      <c r="Y183" s="88">
        <v>5.9</v>
      </c>
      <c r="Z183" s="88">
        <v>5.8</v>
      </c>
      <c r="AA183" s="88">
        <v>4.0999999999999996</v>
      </c>
      <c r="AB183" s="88"/>
      <c r="AC183" s="88"/>
    </row>
    <row r="184" spans="1:29" x14ac:dyDescent="0.15">
      <c r="A184" s="172" t="s">
        <v>223</v>
      </c>
      <c r="B184" s="173"/>
      <c r="C184" s="173"/>
      <c r="D184" s="173"/>
      <c r="E184" s="28">
        <v>1</v>
      </c>
      <c r="F184">
        <v>5</v>
      </c>
      <c r="G184" s="78">
        <f t="shared" ref="G184:G195" si="8">$F184/$F$224*100</f>
        <v>0.58072009291521487</v>
      </c>
      <c r="H184" s="78">
        <v>0.24360535931790497</v>
      </c>
      <c r="I184" s="78"/>
      <c r="J184" s="78"/>
      <c r="K184" s="78"/>
      <c r="L184" s="78"/>
      <c r="M184" s="78"/>
      <c r="N184" s="78"/>
      <c r="O184" s="78"/>
      <c r="P184" s="78"/>
      <c r="Q184" s="78"/>
      <c r="R184" s="78"/>
      <c r="S184" s="78"/>
      <c r="T184" s="78"/>
      <c r="U184" s="78"/>
      <c r="V184" s="78"/>
      <c r="W184" s="78"/>
      <c r="X184" s="78"/>
      <c r="Y184" s="78"/>
      <c r="Z184" s="78"/>
      <c r="AA184" s="78"/>
      <c r="AB184" s="78"/>
      <c r="AC184" s="78"/>
    </row>
    <row r="185" spans="1:29" x14ac:dyDescent="0.15">
      <c r="A185" s="94"/>
      <c r="B185" s="47"/>
      <c r="C185" s="47"/>
      <c r="D185" s="47"/>
      <c r="E185" s="48">
        <v>2</v>
      </c>
      <c r="F185">
        <v>18</v>
      </c>
      <c r="G185" s="83">
        <f t="shared" si="8"/>
        <v>2.0905923344947737</v>
      </c>
      <c r="H185" s="83">
        <v>1.0962241169305724</v>
      </c>
      <c r="I185" s="83"/>
      <c r="J185" s="83"/>
      <c r="K185" s="83"/>
      <c r="L185" s="83"/>
      <c r="M185" s="83"/>
      <c r="N185" s="83"/>
      <c r="O185" s="83"/>
      <c r="P185" s="83"/>
      <c r="Q185" s="83"/>
      <c r="R185" s="83"/>
      <c r="S185" s="83"/>
      <c r="T185" s="83"/>
      <c r="U185" s="83"/>
      <c r="V185" s="83"/>
      <c r="W185" s="83"/>
      <c r="X185" s="83"/>
      <c r="Y185" s="83"/>
      <c r="Z185" s="83"/>
      <c r="AA185" s="83"/>
      <c r="AB185" s="83"/>
      <c r="AC185" s="83"/>
    </row>
    <row r="186" spans="1:29" x14ac:dyDescent="0.15">
      <c r="A186" s="38"/>
      <c r="B186" s="47"/>
      <c r="C186" s="47"/>
      <c r="D186" s="47"/>
      <c r="E186" s="48">
        <v>3</v>
      </c>
      <c r="F186">
        <v>15</v>
      </c>
      <c r="G186" s="83">
        <f t="shared" si="8"/>
        <v>1.7421602787456445</v>
      </c>
      <c r="H186" s="83">
        <v>1.705237515225335</v>
      </c>
      <c r="I186" s="83"/>
      <c r="J186" s="83"/>
      <c r="K186" s="83"/>
      <c r="L186" s="83"/>
      <c r="M186" s="83"/>
      <c r="N186" s="83"/>
      <c r="O186" s="83"/>
      <c r="P186" s="83"/>
      <c r="Q186" s="83"/>
      <c r="R186" s="83"/>
      <c r="S186" s="83"/>
      <c r="T186" s="83"/>
      <c r="U186" s="83"/>
      <c r="V186" s="83"/>
      <c r="W186" s="83"/>
      <c r="X186" s="83"/>
      <c r="Y186" s="83"/>
      <c r="Z186" s="83"/>
      <c r="AA186" s="83"/>
      <c r="AB186" s="83"/>
      <c r="AC186" s="83"/>
    </row>
    <row r="187" spans="1:29" x14ac:dyDescent="0.15">
      <c r="A187" s="31"/>
      <c r="B187" s="41"/>
      <c r="C187" s="41"/>
      <c r="D187" s="41"/>
      <c r="E187" s="56" t="s">
        <v>4</v>
      </c>
      <c r="F187" s="136">
        <f>SUM(F184:F186)</f>
        <v>38</v>
      </c>
      <c r="G187" s="137">
        <f t="shared" si="8"/>
        <v>4.4134727061556331</v>
      </c>
      <c r="H187" s="137">
        <v>3.0450669914738127</v>
      </c>
      <c r="I187" s="137"/>
      <c r="J187" s="137"/>
      <c r="K187" s="137"/>
      <c r="L187" s="137"/>
      <c r="M187" s="137"/>
      <c r="N187" s="137"/>
      <c r="O187" s="137"/>
      <c r="P187" s="137"/>
      <c r="Q187" s="137"/>
      <c r="R187" s="137"/>
      <c r="S187" s="137"/>
      <c r="T187" s="137"/>
      <c r="U187" s="137"/>
      <c r="V187" s="137"/>
      <c r="W187" s="137"/>
      <c r="X187" s="137"/>
      <c r="Y187" s="137"/>
      <c r="Z187" s="137"/>
      <c r="AA187" s="137"/>
      <c r="AB187" s="137"/>
      <c r="AC187" s="137"/>
    </row>
    <row r="188" spans="1:29" x14ac:dyDescent="0.15">
      <c r="A188" s="89" t="s">
        <v>218</v>
      </c>
      <c r="B188" s="40"/>
      <c r="C188" s="40"/>
      <c r="D188" s="40"/>
      <c r="E188" s="28">
        <v>1</v>
      </c>
      <c r="F188">
        <v>5</v>
      </c>
      <c r="G188" s="78">
        <f t="shared" si="8"/>
        <v>0.58072009291521487</v>
      </c>
      <c r="H188" s="78">
        <v>0.48721071863580995</v>
      </c>
      <c r="I188" s="78">
        <v>0.14064697609001406</v>
      </c>
      <c r="J188" s="111">
        <v>0.36630036630036628</v>
      </c>
      <c r="K188" s="111">
        <v>1.098901098901099</v>
      </c>
      <c r="L188" s="78">
        <v>0.42372881355932202</v>
      </c>
      <c r="M188" s="78"/>
      <c r="N188" s="78"/>
      <c r="O188" s="51"/>
      <c r="P188" s="51"/>
      <c r="Q188" s="51"/>
      <c r="R188" s="80"/>
      <c r="S188" s="80"/>
      <c r="T188" s="51"/>
      <c r="U188" s="80"/>
      <c r="V188" s="80"/>
      <c r="W188" s="80"/>
      <c r="X188" s="80"/>
      <c r="Y188" s="80"/>
      <c r="Z188" s="80"/>
      <c r="AA188" s="80"/>
      <c r="AB188" s="80"/>
      <c r="AC188" s="80"/>
    </row>
    <row r="189" spans="1:29" x14ac:dyDescent="0.15">
      <c r="A189" s="94"/>
      <c r="B189" s="47"/>
      <c r="C189" s="47"/>
      <c r="D189" s="47"/>
      <c r="E189" s="48">
        <v>2</v>
      </c>
      <c r="F189">
        <v>6</v>
      </c>
      <c r="G189" s="83">
        <f t="shared" si="8"/>
        <v>0.69686411149825789</v>
      </c>
      <c r="H189" s="83">
        <v>0.24360535931790497</v>
      </c>
      <c r="I189" s="83">
        <v>0.56258790436005623</v>
      </c>
      <c r="J189" s="112">
        <v>0.97680097680097677</v>
      </c>
      <c r="K189" s="112">
        <v>1.098901098901099</v>
      </c>
      <c r="L189" s="83">
        <v>0.95338983050847459</v>
      </c>
      <c r="M189" s="83"/>
      <c r="N189" s="83"/>
      <c r="O189" s="49"/>
      <c r="P189" s="49"/>
      <c r="Q189" s="49"/>
      <c r="R189" s="66"/>
      <c r="S189" s="66"/>
      <c r="T189" s="49"/>
      <c r="U189" s="66"/>
      <c r="V189" s="66"/>
      <c r="W189" s="66"/>
      <c r="X189" s="66"/>
      <c r="Y189" s="66"/>
      <c r="Z189" s="66"/>
      <c r="AA189" s="66"/>
      <c r="AB189" s="66"/>
      <c r="AC189" s="66"/>
    </row>
    <row r="190" spans="1:29" x14ac:dyDescent="0.15">
      <c r="A190" s="94"/>
      <c r="B190" s="47"/>
      <c r="C190" s="47"/>
      <c r="D190" s="47"/>
      <c r="E190" s="48">
        <v>3</v>
      </c>
      <c r="F190">
        <v>5</v>
      </c>
      <c r="G190" s="83">
        <f t="shared" si="8"/>
        <v>0.58072009291521487</v>
      </c>
      <c r="H190" s="83">
        <v>0.85261875761266748</v>
      </c>
      <c r="I190" s="83">
        <v>0.98452883263009849</v>
      </c>
      <c r="J190" s="112">
        <v>1.098901098901099</v>
      </c>
      <c r="K190" s="112">
        <v>1.098901098901099</v>
      </c>
      <c r="L190" s="83">
        <v>1.2711864406779663</v>
      </c>
      <c r="M190" s="83"/>
      <c r="N190" s="83"/>
      <c r="O190" s="49"/>
      <c r="P190" s="49"/>
      <c r="Q190" s="49"/>
      <c r="R190" s="66"/>
      <c r="S190" s="66"/>
      <c r="T190" s="49"/>
      <c r="U190" s="66"/>
      <c r="V190" s="66"/>
      <c r="W190" s="66"/>
      <c r="X190" s="66"/>
      <c r="Y190" s="66"/>
      <c r="Z190" s="66"/>
      <c r="AA190" s="66"/>
      <c r="AB190" s="66"/>
      <c r="AC190" s="66"/>
    </row>
    <row r="191" spans="1:29" x14ac:dyDescent="0.15">
      <c r="A191" s="31"/>
      <c r="B191" s="41"/>
      <c r="C191" s="41"/>
      <c r="D191" s="41"/>
      <c r="E191" s="56" t="s">
        <v>4</v>
      </c>
      <c r="F191" s="136">
        <f>SUM(F188:F190)</f>
        <v>16</v>
      </c>
      <c r="G191" s="137">
        <f t="shared" si="8"/>
        <v>1.8583042973286876</v>
      </c>
      <c r="H191" s="137">
        <v>1.5834348355663823</v>
      </c>
      <c r="I191" s="137">
        <v>1.6877637130801686</v>
      </c>
      <c r="J191" s="113">
        <v>2.4420024420024422</v>
      </c>
      <c r="K191" s="113">
        <v>3.296703296703297</v>
      </c>
      <c r="L191" s="86">
        <v>2.6483050847457625</v>
      </c>
      <c r="M191" s="86">
        <v>3.778040141676505</v>
      </c>
      <c r="N191" s="86">
        <v>5.28169014084507</v>
      </c>
      <c r="O191" s="46">
        <v>4.5</v>
      </c>
      <c r="P191" s="46">
        <v>2.7</v>
      </c>
      <c r="Q191" s="46">
        <v>3.3</v>
      </c>
      <c r="R191" s="88">
        <v>3</v>
      </c>
      <c r="S191" s="88">
        <v>3.4</v>
      </c>
      <c r="T191" s="46">
        <v>4.2</v>
      </c>
      <c r="U191" s="88">
        <v>3.1</v>
      </c>
      <c r="V191" s="88">
        <v>4</v>
      </c>
      <c r="W191" s="88">
        <v>4.2</v>
      </c>
      <c r="X191" s="88">
        <v>4.2</v>
      </c>
      <c r="Y191" s="88">
        <v>5.6</v>
      </c>
      <c r="Z191" s="88">
        <v>5.8</v>
      </c>
      <c r="AA191" s="88">
        <v>5.7</v>
      </c>
      <c r="AB191" s="88"/>
      <c r="AC191" s="88"/>
    </row>
    <row r="192" spans="1:29" x14ac:dyDescent="0.15">
      <c r="A192" s="172" t="s">
        <v>224</v>
      </c>
      <c r="B192" s="173"/>
      <c r="C192" s="173"/>
      <c r="D192" s="173"/>
      <c r="E192" s="28">
        <v>1</v>
      </c>
      <c r="F192">
        <v>2</v>
      </c>
      <c r="G192" s="78">
        <f t="shared" si="8"/>
        <v>0.23228803716608595</v>
      </c>
      <c r="H192" s="78">
        <v>0.36540803897685747</v>
      </c>
      <c r="I192" s="78"/>
      <c r="J192" s="78"/>
      <c r="K192" s="78"/>
      <c r="L192" s="78"/>
      <c r="M192" s="78"/>
      <c r="N192" s="78"/>
      <c r="O192" s="78"/>
      <c r="P192" s="78"/>
      <c r="Q192" s="78"/>
      <c r="R192" s="78"/>
      <c r="S192" s="78"/>
      <c r="T192" s="78"/>
      <c r="U192" s="78"/>
      <c r="V192" s="78"/>
      <c r="W192" s="78"/>
      <c r="X192" s="78"/>
      <c r="Y192" s="78"/>
      <c r="Z192" s="78"/>
      <c r="AA192" s="78"/>
      <c r="AB192" s="78"/>
      <c r="AC192" s="78"/>
    </row>
    <row r="193" spans="1:29" x14ac:dyDescent="0.15">
      <c r="A193" s="94"/>
      <c r="B193" s="47"/>
      <c r="C193" s="47"/>
      <c r="D193" s="47"/>
      <c r="E193" s="48">
        <v>2</v>
      </c>
      <c r="F193">
        <v>5</v>
      </c>
      <c r="G193" s="83">
        <f t="shared" si="8"/>
        <v>0.58072009291521487</v>
      </c>
      <c r="H193" s="83">
        <v>0.48721071863580995</v>
      </c>
      <c r="I193" s="83"/>
      <c r="J193" s="83"/>
      <c r="K193" s="83"/>
      <c r="L193" s="83"/>
      <c r="M193" s="83"/>
      <c r="N193" s="83"/>
      <c r="O193" s="83"/>
      <c r="P193" s="83"/>
      <c r="Q193" s="83"/>
      <c r="R193" s="83"/>
      <c r="S193" s="83"/>
      <c r="T193" s="83"/>
      <c r="U193" s="83"/>
      <c r="V193" s="83"/>
      <c r="W193" s="83"/>
      <c r="X193" s="83"/>
      <c r="Y193" s="83"/>
      <c r="Z193" s="83"/>
      <c r="AA193" s="83"/>
      <c r="AB193" s="83"/>
      <c r="AC193" s="83"/>
    </row>
    <row r="194" spans="1:29" x14ac:dyDescent="0.15">
      <c r="A194" s="38"/>
      <c r="B194" s="47"/>
      <c r="C194" s="47"/>
      <c r="D194" s="47"/>
      <c r="E194" s="48">
        <v>3</v>
      </c>
      <c r="F194">
        <v>12</v>
      </c>
      <c r="G194" s="83">
        <f t="shared" si="8"/>
        <v>1.3937282229965158</v>
      </c>
      <c r="H194" s="83">
        <v>1.3398294762484775</v>
      </c>
      <c r="I194" s="83"/>
      <c r="J194" s="83"/>
      <c r="K194" s="83"/>
      <c r="L194" s="83"/>
      <c r="M194" s="83"/>
      <c r="N194" s="83"/>
      <c r="O194" s="83"/>
      <c r="P194" s="83"/>
      <c r="Q194" s="83"/>
      <c r="R194" s="83"/>
      <c r="S194" s="83"/>
      <c r="T194" s="83"/>
      <c r="U194" s="83"/>
      <c r="V194" s="83"/>
      <c r="W194" s="83"/>
      <c r="X194" s="83"/>
      <c r="Y194" s="83"/>
      <c r="Z194" s="83"/>
      <c r="AA194" s="83"/>
      <c r="AB194" s="83"/>
      <c r="AC194" s="83"/>
    </row>
    <row r="195" spans="1:29" x14ac:dyDescent="0.15">
      <c r="A195" s="31"/>
      <c r="B195" s="41"/>
      <c r="C195" s="41"/>
      <c r="D195" s="41"/>
      <c r="E195" s="56" t="s">
        <v>4</v>
      </c>
      <c r="F195" s="136">
        <f>SUM(F192:F194)</f>
        <v>19</v>
      </c>
      <c r="G195" s="137">
        <f t="shared" si="8"/>
        <v>2.2067363530778166</v>
      </c>
      <c r="H195" s="137">
        <v>2.1924482338611448</v>
      </c>
      <c r="I195" s="137"/>
      <c r="J195" s="137"/>
      <c r="K195" s="137"/>
      <c r="L195" s="137"/>
      <c r="M195" s="137"/>
      <c r="N195" s="137"/>
      <c r="O195" s="137"/>
      <c r="P195" s="137"/>
      <c r="Q195" s="137"/>
      <c r="R195" s="137"/>
      <c r="S195" s="137"/>
      <c r="T195" s="137"/>
      <c r="U195" s="137"/>
      <c r="V195" s="137"/>
      <c r="W195" s="137"/>
      <c r="X195" s="137"/>
      <c r="Y195" s="137"/>
      <c r="Z195" s="137"/>
      <c r="AA195" s="137"/>
      <c r="AB195" s="137"/>
      <c r="AC195" s="137"/>
    </row>
    <row r="196" spans="1:29" x14ac:dyDescent="0.15">
      <c r="A196" s="89" t="s">
        <v>174</v>
      </c>
      <c r="B196" s="40"/>
      <c r="C196" s="40"/>
      <c r="D196" s="40"/>
      <c r="E196" s="28">
        <v>1</v>
      </c>
      <c r="F196"/>
      <c r="G196" s="78"/>
      <c r="H196" s="78"/>
      <c r="I196" s="78">
        <v>0.14064697609001406</v>
      </c>
      <c r="J196" s="111">
        <v>0.36630036630036628</v>
      </c>
      <c r="K196" s="111">
        <v>0.13736263736263737</v>
      </c>
      <c r="L196" s="78">
        <v>0.1059322033898305</v>
      </c>
      <c r="M196" s="78"/>
      <c r="N196" s="78"/>
      <c r="O196" s="51"/>
      <c r="P196" s="51"/>
      <c r="Q196" s="51"/>
      <c r="R196" s="80"/>
      <c r="S196" s="80"/>
      <c r="T196" s="51"/>
      <c r="U196" s="80"/>
      <c r="V196" s="80"/>
      <c r="W196" s="80"/>
      <c r="X196" s="80"/>
      <c r="Y196" s="80"/>
      <c r="Z196" s="80"/>
      <c r="AA196" s="80"/>
      <c r="AB196" s="80"/>
      <c r="AC196" s="80"/>
    </row>
    <row r="197" spans="1:29" x14ac:dyDescent="0.15">
      <c r="A197" s="94"/>
      <c r="B197" s="47"/>
      <c r="C197" s="47"/>
      <c r="D197" s="47"/>
      <c r="E197" s="48">
        <v>2</v>
      </c>
      <c r="F197"/>
      <c r="G197" s="83"/>
      <c r="H197" s="83"/>
      <c r="I197" s="83">
        <v>0.8438818565400843</v>
      </c>
      <c r="J197" s="112">
        <v>0</v>
      </c>
      <c r="K197" s="112">
        <v>0</v>
      </c>
      <c r="L197" s="83">
        <v>0.1059322033898305</v>
      </c>
      <c r="M197" s="83"/>
      <c r="N197" s="83"/>
      <c r="O197" s="49"/>
      <c r="P197" s="49"/>
      <c r="Q197" s="49"/>
      <c r="R197" s="66"/>
      <c r="S197" s="66"/>
      <c r="T197" s="49"/>
      <c r="U197" s="66"/>
      <c r="V197" s="66"/>
      <c r="W197" s="66"/>
      <c r="X197" s="66"/>
      <c r="Y197" s="66"/>
      <c r="Z197" s="66"/>
      <c r="AA197" s="66"/>
      <c r="AB197" s="66"/>
      <c r="AC197" s="66"/>
    </row>
    <row r="198" spans="1:29" x14ac:dyDescent="0.15">
      <c r="A198" s="94"/>
      <c r="B198" s="47"/>
      <c r="C198" s="47"/>
      <c r="D198" s="47"/>
      <c r="E198" s="48">
        <v>3</v>
      </c>
      <c r="F198"/>
      <c r="G198" s="83"/>
      <c r="H198" s="83"/>
      <c r="I198" s="83">
        <v>0.70323488045007032</v>
      </c>
      <c r="J198" s="112">
        <v>0</v>
      </c>
      <c r="K198" s="112">
        <v>0.41208791208791212</v>
      </c>
      <c r="L198" s="83">
        <v>0.1059322033898305</v>
      </c>
      <c r="M198" s="83"/>
      <c r="N198" s="83"/>
      <c r="O198" s="49"/>
      <c r="P198" s="49"/>
      <c r="Q198" s="49"/>
      <c r="R198" s="66"/>
      <c r="S198" s="66"/>
      <c r="T198" s="49"/>
      <c r="U198" s="66"/>
      <c r="V198" s="66"/>
      <c r="W198" s="66"/>
      <c r="X198" s="66"/>
      <c r="Y198" s="66"/>
      <c r="Z198" s="66"/>
      <c r="AA198" s="66"/>
      <c r="AB198" s="66"/>
      <c r="AC198" s="66"/>
    </row>
    <row r="199" spans="1:29" x14ac:dyDescent="0.15">
      <c r="A199" s="31"/>
      <c r="B199" s="41"/>
      <c r="C199" s="41"/>
      <c r="D199" s="41"/>
      <c r="E199" s="56" t="s">
        <v>4</v>
      </c>
      <c r="F199" s="136"/>
      <c r="G199" s="137"/>
      <c r="H199" s="137"/>
      <c r="I199" s="137">
        <v>1.6877637130801686</v>
      </c>
      <c r="J199" s="113">
        <v>0.36630036630036628</v>
      </c>
      <c r="K199" s="113">
        <v>0.5494505494505495</v>
      </c>
      <c r="L199" s="86">
        <v>0.31779661016949157</v>
      </c>
      <c r="M199" s="86">
        <v>8.2644628099173563</v>
      </c>
      <c r="N199" s="86">
        <v>0.35211267605633806</v>
      </c>
      <c r="O199" s="46">
        <v>0.2</v>
      </c>
      <c r="P199" s="46">
        <v>0.2</v>
      </c>
      <c r="Q199" s="46">
        <v>0.3</v>
      </c>
      <c r="R199" s="88">
        <v>0.4</v>
      </c>
      <c r="S199" s="88">
        <v>0.1</v>
      </c>
      <c r="T199" s="46"/>
      <c r="U199" s="88"/>
      <c r="V199" s="88"/>
      <c r="W199" s="88"/>
      <c r="X199" s="88"/>
      <c r="Y199" s="88"/>
      <c r="Z199" s="88"/>
      <c r="AA199" s="88"/>
      <c r="AB199" s="88"/>
      <c r="AC199" s="88"/>
    </row>
    <row r="200" spans="1:29" x14ac:dyDescent="0.15">
      <c r="A200" s="89" t="s">
        <v>175</v>
      </c>
      <c r="B200" s="40"/>
      <c r="C200" s="40"/>
      <c r="D200" s="40"/>
      <c r="E200" s="28">
        <v>1</v>
      </c>
      <c r="F200" s="40"/>
      <c r="G200" s="78"/>
      <c r="H200" s="78"/>
      <c r="I200" s="78">
        <v>0</v>
      </c>
      <c r="J200" s="111">
        <v>0</v>
      </c>
      <c r="K200" s="111">
        <v>0.27472527472527475</v>
      </c>
      <c r="L200" s="78">
        <v>0</v>
      </c>
      <c r="M200" s="78"/>
      <c r="N200" s="78"/>
      <c r="O200" s="51"/>
      <c r="P200" s="51"/>
      <c r="Q200" s="51"/>
      <c r="R200" s="80"/>
      <c r="S200" s="80"/>
      <c r="T200" s="51"/>
      <c r="U200" s="80"/>
      <c r="V200" s="80"/>
      <c r="W200" s="80"/>
      <c r="X200" s="80"/>
      <c r="Y200" s="80"/>
      <c r="Z200" s="80"/>
      <c r="AA200" s="80"/>
      <c r="AB200" s="80"/>
      <c r="AC200" s="80"/>
    </row>
    <row r="201" spans="1:29" x14ac:dyDescent="0.15">
      <c r="A201" s="94"/>
      <c r="B201" s="47"/>
      <c r="C201" s="47"/>
      <c r="D201" s="47"/>
      <c r="E201" s="48">
        <v>2</v>
      </c>
      <c r="F201" s="47"/>
      <c r="G201" s="83"/>
      <c r="H201" s="83"/>
      <c r="I201" s="83">
        <v>0</v>
      </c>
      <c r="J201" s="112">
        <v>0</v>
      </c>
      <c r="K201" s="112">
        <v>0.5494505494505495</v>
      </c>
      <c r="L201" s="83">
        <v>0.42372881355932202</v>
      </c>
      <c r="M201" s="83"/>
      <c r="N201" s="83"/>
      <c r="O201" s="49"/>
      <c r="P201" s="49"/>
      <c r="Q201" s="49"/>
      <c r="R201" s="66"/>
      <c r="S201" s="66"/>
      <c r="T201" s="49"/>
      <c r="U201" s="66"/>
      <c r="V201" s="66"/>
      <c r="W201" s="66"/>
      <c r="X201" s="66"/>
      <c r="Y201" s="66"/>
      <c r="Z201" s="66"/>
      <c r="AA201" s="66"/>
      <c r="AB201" s="66"/>
      <c r="AC201" s="66"/>
    </row>
    <row r="202" spans="1:29" x14ac:dyDescent="0.15">
      <c r="A202" s="94"/>
      <c r="B202" s="47"/>
      <c r="C202" s="47"/>
      <c r="D202" s="47"/>
      <c r="E202" s="48">
        <v>3</v>
      </c>
      <c r="F202" s="47"/>
      <c r="G202" s="83"/>
      <c r="H202" s="83"/>
      <c r="I202" s="83">
        <v>0</v>
      </c>
      <c r="J202" s="112">
        <v>0</v>
      </c>
      <c r="K202" s="112">
        <v>0.82417582417582425</v>
      </c>
      <c r="L202" s="83">
        <v>0.21186440677966101</v>
      </c>
      <c r="M202" s="83"/>
      <c r="N202" s="83"/>
      <c r="O202" s="49"/>
      <c r="P202" s="49"/>
      <c r="Q202" s="49"/>
      <c r="R202" s="66"/>
      <c r="S202" s="66"/>
      <c r="T202" s="49"/>
      <c r="U202" s="66"/>
      <c r="V202" s="66"/>
      <c r="W202" s="66"/>
      <c r="X202" s="66"/>
      <c r="Y202" s="66"/>
      <c r="Z202" s="66"/>
      <c r="AA202" s="66"/>
      <c r="AB202" s="66"/>
      <c r="AC202" s="66"/>
    </row>
    <row r="203" spans="1:29" x14ac:dyDescent="0.15">
      <c r="A203" s="31"/>
      <c r="B203" s="41"/>
      <c r="C203" s="41"/>
      <c r="D203" s="41"/>
      <c r="E203" s="56" t="s">
        <v>4</v>
      </c>
      <c r="F203" s="136"/>
      <c r="G203" s="137"/>
      <c r="H203" s="137"/>
      <c r="I203" s="137">
        <v>0</v>
      </c>
      <c r="J203" s="113">
        <v>0</v>
      </c>
      <c r="K203" s="113">
        <v>1.6483516483516485</v>
      </c>
      <c r="L203" s="86">
        <v>0.63559322033898313</v>
      </c>
      <c r="M203" s="86">
        <v>0.47225501770956313</v>
      </c>
      <c r="N203" s="86">
        <v>2.640845070422535</v>
      </c>
      <c r="O203" s="46">
        <v>1.7</v>
      </c>
      <c r="P203" s="46">
        <v>1.6</v>
      </c>
      <c r="Q203" s="46">
        <v>1.9</v>
      </c>
      <c r="R203" s="88">
        <v>1.7</v>
      </c>
      <c r="S203" s="88">
        <v>2.4</v>
      </c>
      <c r="T203" s="46"/>
      <c r="U203" s="88"/>
      <c r="V203" s="88"/>
      <c r="W203" s="88"/>
      <c r="X203" s="88"/>
      <c r="Y203" s="88"/>
      <c r="Z203" s="88"/>
      <c r="AA203" s="88"/>
      <c r="AB203" s="88"/>
      <c r="AC203" s="88"/>
    </row>
    <row r="204" spans="1:29" x14ac:dyDescent="0.15">
      <c r="A204" s="89" t="s">
        <v>176</v>
      </c>
      <c r="B204" s="40"/>
      <c r="C204" s="40"/>
      <c r="D204" s="40"/>
      <c r="E204" s="28">
        <v>1</v>
      </c>
      <c r="F204"/>
      <c r="G204" s="78"/>
      <c r="H204" s="78"/>
      <c r="I204" s="78">
        <v>0.56258790436005623</v>
      </c>
      <c r="J204" s="111">
        <v>0.97680097680097677</v>
      </c>
      <c r="K204" s="111">
        <v>0.68681318681318682</v>
      </c>
      <c r="L204" s="78">
        <v>0.1059322033898305</v>
      </c>
      <c r="M204" s="78"/>
      <c r="N204" s="78"/>
      <c r="O204" s="51"/>
      <c r="P204" s="51"/>
      <c r="Q204" s="51"/>
      <c r="R204" s="80"/>
      <c r="S204" s="80"/>
      <c r="T204" s="51"/>
      <c r="U204" s="80"/>
      <c r="V204" s="80"/>
      <c r="W204" s="80"/>
      <c r="X204" s="80"/>
      <c r="Y204" s="80"/>
      <c r="Z204" s="80"/>
      <c r="AA204" s="80"/>
      <c r="AB204" s="80"/>
      <c r="AC204" s="80"/>
    </row>
    <row r="205" spans="1:29" x14ac:dyDescent="0.15">
      <c r="A205" s="94"/>
      <c r="B205" s="47"/>
      <c r="C205" s="47"/>
      <c r="D205" s="47"/>
      <c r="E205" s="48">
        <v>2</v>
      </c>
      <c r="F205"/>
      <c r="G205" s="83"/>
      <c r="H205" s="83"/>
      <c r="I205" s="83">
        <v>0.42194092827004215</v>
      </c>
      <c r="J205" s="112">
        <v>0.61050061050061055</v>
      </c>
      <c r="K205" s="112">
        <v>0.5494505494505495</v>
      </c>
      <c r="L205" s="83">
        <v>0.63559322033898313</v>
      </c>
      <c r="M205" s="83"/>
      <c r="N205" s="83"/>
      <c r="O205" s="49"/>
      <c r="P205" s="49"/>
      <c r="Q205" s="49"/>
      <c r="R205" s="66"/>
      <c r="S205" s="66"/>
      <c r="T205" s="49"/>
      <c r="U205" s="66"/>
      <c r="V205" s="66"/>
      <c r="W205" s="66"/>
      <c r="X205" s="66"/>
      <c r="Y205" s="66"/>
      <c r="Z205" s="66"/>
      <c r="AA205" s="66"/>
      <c r="AB205" s="66"/>
      <c r="AC205" s="66"/>
    </row>
    <row r="206" spans="1:29" x14ac:dyDescent="0.15">
      <c r="A206" s="94"/>
      <c r="B206" s="47"/>
      <c r="C206" s="47"/>
      <c r="D206" s="47"/>
      <c r="E206" s="48">
        <v>3</v>
      </c>
      <c r="F206"/>
      <c r="G206" s="83"/>
      <c r="H206" s="83"/>
      <c r="I206" s="83">
        <v>1.1251758087201125</v>
      </c>
      <c r="J206" s="112">
        <v>0.85470085470085477</v>
      </c>
      <c r="K206" s="112">
        <v>0.82417582417582425</v>
      </c>
      <c r="L206" s="83">
        <v>0.63559322033898313</v>
      </c>
      <c r="M206" s="83"/>
      <c r="N206" s="83"/>
      <c r="O206" s="49"/>
      <c r="P206" s="49"/>
      <c r="Q206" s="49"/>
      <c r="R206" s="66"/>
      <c r="S206" s="66"/>
      <c r="T206" s="49"/>
      <c r="U206" s="66"/>
      <c r="V206" s="66"/>
      <c r="W206" s="66"/>
      <c r="X206" s="66"/>
      <c r="Y206" s="66"/>
      <c r="Z206" s="66"/>
      <c r="AA206" s="66"/>
      <c r="AB206" s="66"/>
      <c r="AC206" s="66"/>
    </row>
    <row r="207" spans="1:29" x14ac:dyDescent="0.15">
      <c r="A207" s="31"/>
      <c r="B207" s="41"/>
      <c r="C207" s="41"/>
      <c r="D207" s="41"/>
      <c r="E207" s="56" t="s">
        <v>4</v>
      </c>
      <c r="F207" s="136"/>
      <c r="G207" s="137"/>
      <c r="H207" s="137"/>
      <c r="I207" s="137">
        <v>2.109704641350211</v>
      </c>
      <c r="J207" s="113">
        <v>2.4420024420024422</v>
      </c>
      <c r="K207" s="113">
        <v>2.0604395604395602</v>
      </c>
      <c r="L207" s="86">
        <v>1.3771186440677965</v>
      </c>
      <c r="M207" s="86">
        <v>1.6528925619834711</v>
      </c>
      <c r="N207" s="86">
        <v>2.8169014084507045</v>
      </c>
      <c r="O207" s="46">
        <v>1.3</v>
      </c>
      <c r="P207" s="46">
        <v>1.4</v>
      </c>
      <c r="Q207" s="46">
        <v>0.8</v>
      </c>
      <c r="R207" s="88">
        <v>1.3</v>
      </c>
      <c r="S207" s="88">
        <v>1.4</v>
      </c>
      <c r="T207" s="46"/>
      <c r="U207" s="88"/>
      <c r="V207" s="88"/>
      <c r="W207" s="88"/>
      <c r="X207" s="88"/>
      <c r="Y207" s="88"/>
      <c r="Z207" s="88"/>
      <c r="AA207" s="88"/>
      <c r="AB207" s="88"/>
      <c r="AC207" s="88"/>
    </row>
    <row r="208" spans="1:29" x14ac:dyDescent="0.15">
      <c r="A208" s="89" t="s">
        <v>203</v>
      </c>
      <c r="B208" s="40"/>
      <c r="C208" s="40"/>
      <c r="D208" s="40"/>
      <c r="E208" s="28">
        <v>1</v>
      </c>
      <c r="F208"/>
      <c r="G208" s="78"/>
      <c r="H208" s="78"/>
      <c r="I208" s="78">
        <v>0.14064697609001406</v>
      </c>
      <c r="J208" s="111"/>
      <c r="K208" s="111">
        <v>0.13736263736263737</v>
      </c>
      <c r="L208" s="78">
        <v>0.1059322033898305</v>
      </c>
      <c r="M208" s="78"/>
      <c r="N208" s="78"/>
      <c r="O208" s="51"/>
      <c r="P208" s="51"/>
      <c r="Q208" s="51"/>
      <c r="R208" s="80"/>
      <c r="S208" s="80"/>
      <c r="T208" s="51"/>
      <c r="U208" s="80"/>
      <c r="V208" s="80"/>
      <c r="W208" s="80"/>
      <c r="X208" s="80"/>
      <c r="Y208" s="80"/>
      <c r="Z208" s="80"/>
      <c r="AA208" s="80"/>
      <c r="AB208" s="80"/>
      <c r="AC208" s="80"/>
    </row>
    <row r="209" spans="1:29" x14ac:dyDescent="0.15">
      <c r="A209" s="94"/>
      <c r="B209" s="47"/>
      <c r="C209" s="47"/>
      <c r="D209" s="47"/>
      <c r="E209" s="48">
        <v>2</v>
      </c>
      <c r="F209"/>
      <c r="G209" s="83"/>
      <c r="H209" s="83"/>
      <c r="I209" s="83">
        <v>0</v>
      </c>
      <c r="J209" s="112"/>
      <c r="K209" s="112">
        <v>0</v>
      </c>
      <c r="L209" s="83">
        <v>0.1059322033898305</v>
      </c>
      <c r="M209" s="83"/>
      <c r="N209" s="83"/>
      <c r="O209" s="49"/>
      <c r="P209" s="49"/>
      <c r="Q209" s="49"/>
      <c r="R209" s="66"/>
      <c r="S209" s="66"/>
      <c r="T209" s="49"/>
      <c r="U209" s="66"/>
      <c r="V209" s="66"/>
      <c r="W209" s="66"/>
      <c r="X209" s="66"/>
      <c r="Y209" s="66"/>
      <c r="Z209" s="66"/>
      <c r="AA209" s="66"/>
      <c r="AB209" s="66"/>
      <c r="AC209" s="66"/>
    </row>
    <row r="210" spans="1:29" x14ac:dyDescent="0.15">
      <c r="A210" s="94"/>
      <c r="B210" s="47"/>
      <c r="C210" s="47"/>
      <c r="D210" s="47"/>
      <c r="E210" s="48">
        <v>3</v>
      </c>
      <c r="F210"/>
      <c r="G210" s="83"/>
      <c r="H210" s="83"/>
      <c r="I210" s="83">
        <v>0.28129395218002812</v>
      </c>
      <c r="J210" s="112"/>
      <c r="K210" s="112">
        <v>0.13736263736263737</v>
      </c>
      <c r="L210" s="83">
        <v>0</v>
      </c>
      <c r="M210" s="83"/>
      <c r="N210" s="83"/>
      <c r="O210" s="49"/>
      <c r="P210" s="49"/>
      <c r="Q210" s="49"/>
      <c r="R210" s="66"/>
      <c r="S210" s="66"/>
      <c r="T210" s="49"/>
      <c r="U210" s="66"/>
      <c r="V210" s="66"/>
      <c r="W210" s="66"/>
      <c r="X210" s="66"/>
      <c r="Y210" s="66"/>
      <c r="Z210" s="66"/>
      <c r="AA210" s="66"/>
      <c r="AB210" s="66"/>
      <c r="AC210" s="66"/>
    </row>
    <row r="211" spans="1:29" x14ac:dyDescent="0.15">
      <c r="A211" s="31"/>
      <c r="B211" s="41"/>
      <c r="C211" s="41"/>
      <c r="D211" s="41"/>
      <c r="E211" s="56" t="s">
        <v>4</v>
      </c>
      <c r="F211" s="136"/>
      <c r="G211" s="137"/>
      <c r="H211" s="137"/>
      <c r="I211" s="137">
        <v>0.42194092827004215</v>
      </c>
      <c r="J211" s="113"/>
      <c r="K211" s="113">
        <v>0.27472527472527475</v>
      </c>
      <c r="L211" s="86">
        <v>0.21186440677966101</v>
      </c>
      <c r="M211" s="86">
        <v>1.5348288075560803</v>
      </c>
      <c r="N211" s="86">
        <v>0.17605633802816903</v>
      </c>
      <c r="O211" s="46">
        <v>1</v>
      </c>
      <c r="P211" s="46">
        <v>1.9</v>
      </c>
      <c r="Q211" s="46">
        <v>1.4</v>
      </c>
      <c r="R211" s="88">
        <v>2</v>
      </c>
      <c r="S211" s="88">
        <v>1.5</v>
      </c>
      <c r="T211" s="46">
        <v>1.4</v>
      </c>
      <c r="U211" s="88">
        <v>1.4</v>
      </c>
      <c r="V211" s="88">
        <v>2.6</v>
      </c>
      <c r="W211" s="88">
        <v>2.2999999999999998</v>
      </c>
      <c r="X211" s="88">
        <v>2.1</v>
      </c>
      <c r="Y211" s="88">
        <v>1.8</v>
      </c>
      <c r="Z211" s="88">
        <v>2.7</v>
      </c>
      <c r="AA211" s="88">
        <v>2.6</v>
      </c>
      <c r="AB211" s="88">
        <v>3.3</v>
      </c>
      <c r="AC211" s="88">
        <v>2.5</v>
      </c>
    </row>
    <row r="212" spans="1:29" x14ac:dyDescent="0.15">
      <c r="A212" s="89" t="s">
        <v>204</v>
      </c>
      <c r="B212" s="40"/>
      <c r="C212" s="40"/>
      <c r="D212" s="40"/>
      <c r="E212" s="28">
        <v>1</v>
      </c>
      <c r="F212"/>
      <c r="G212" s="78"/>
      <c r="H212" s="78"/>
      <c r="I212" s="78">
        <v>0.14064697609001406</v>
      </c>
      <c r="J212" s="111"/>
      <c r="K212" s="111">
        <v>0.13736263736263737</v>
      </c>
      <c r="L212" s="78">
        <v>0.1059322033898305</v>
      </c>
      <c r="M212" s="78"/>
      <c r="N212" s="78"/>
      <c r="O212" s="51"/>
      <c r="P212" s="51"/>
      <c r="Q212" s="51"/>
      <c r="R212" s="80"/>
      <c r="S212" s="80"/>
      <c r="T212" s="51"/>
      <c r="U212" s="80"/>
      <c r="V212" s="80"/>
      <c r="W212" s="80"/>
      <c r="X212" s="80"/>
      <c r="Y212" s="80"/>
      <c r="Z212" s="80"/>
      <c r="AA212" s="80"/>
      <c r="AB212" s="80"/>
      <c r="AC212" s="80"/>
    </row>
    <row r="213" spans="1:29" x14ac:dyDescent="0.15">
      <c r="A213" s="94"/>
      <c r="B213" s="47"/>
      <c r="C213" s="47"/>
      <c r="D213" s="47"/>
      <c r="E213" s="48">
        <v>2</v>
      </c>
      <c r="F213"/>
      <c r="G213" s="83"/>
      <c r="H213" s="83"/>
      <c r="I213" s="83">
        <v>0.28129395218002812</v>
      </c>
      <c r="J213" s="112"/>
      <c r="K213" s="112">
        <v>0</v>
      </c>
      <c r="L213" s="83">
        <v>0.1059322033898305</v>
      </c>
      <c r="M213" s="83"/>
      <c r="N213" s="83"/>
      <c r="O213" s="49"/>
      <c r="P213" s="49"/>
      <c r="Q213" s="49"/>
      <c r="R213" s="66"/>
      <c r="S213" s="66"/>
      <c r="T213" s="49"/>
      <c r="U213" s="66"/>
      <c r="V213" s="66"/>
      <c r="W213" s="66"/>
      <c r="X213" s="66"/>
      <c r="Y213" s="66"/>
      <c r="Z213" s="66"/>
      <c r="AA213" s="66"/>
      <c r="AB213" s="66"/>
      <c r="AC213" s="66"/>
    </row>
    <row r="214" spans="1:29" x14ac:dyDescent="0.15">
      <c r="A214" s="94"/>
      <c r="B214" s="47"/>
      <c r="C214" s="47"/>
      <c r="D214" s="47"/>
      <c r="E214" s="48">
        <v>3</v>
      </c>
      <c r="F214"/>
      <c r="G214" s="83"/>
      <c r="H214" s="83"/>
      <c r="I214" s="83">
        <v>0.56258790436005623</v>
      </c>
      <c r="J214" s="112"/>
      <c r="K214" s="112">
        <v>0.13736263736263737</v>
      </c>
      <c r="L214" s="83">
        <v>0</v>
      </c>
      <c r="M214" s="83"/>
      <c r="N214" s="83"/>
      <c r="O214" s="49"/>
      <c r="P214" s="49"/>
      <c r="Q214" s="49"/>
      <c r="R214" s="66"/>
      <c r="S214" s="66"/>
      <c r="T214" s="49"/>
      <c r="U214" s="66"/>
      <c r="V214" s="66"/>
      <c r="W214" s="66"/>
      <c r="X214" s="66"/>
      <c r="Y214" s="66"/>
      <c r="Z214" s="66"/>
      <c r="AA214" s="66"/>
      <c r="AB214" s="66"/>
      <c r="AC214" s="66"/>
    </row>
    <row r="215" spans="1:29" x14ac:dyDescent="0.15">
      <c r="A215" s="31"/>
      <c r="B215" s="41"/>
      <c r="C215" s="41"/>
      <c r="D215" s="41"/>
      <c r="E215" s="56" t="s">
        <v>4</v>
      </c>
      <c r="F215" s="136"/>
      <c r="G215" s="137"/>
      <c r="H215" s="137"/>
      <c r="I215" s="137">
        <v>0.98452883263009849</v>
      </c>
      <c r="J215" s="113"/>
      <c r="K215" s="113">
        <v>0.27472527472527475</v>
      </c>
      <c r="L215" s="86">
        <v>0.21186440677966101</v>
      </c>
      <c r="M215" s="86">
        <v>1.5348288075560803</v>
      </c>
      <c r="N215" s="86">
        <v>0.17605633802816903</v>
      </c>
      <c r="O215" s="46">
        <v>1</v>
      </c>
      <c r="P215" s="46">
        <v>1.9</v>
      </c>
      <c r="Q215" s="46">
        <v>1.4</v>
      </c>
      <c r="R215" s="88">
        <v>2</v>
      </c>
      <c r="S215" s="88">
        <v>1.5</v>
      </c>
      <c r="T215" s="46">
        <v>1.4</v>
      </c>
      <c r="U215" s="88">
        <v>1.4</v>
      </c>
      <c r="V215" s="88">
        <v>2.6</v>
      </c>
      <c r="W215" s="88">
        <v>2.2999999999999998</v>
      </c>
      <c r="X215" s="88">
        <v>2.1</v>
      </c>
      <c r="Y215" s="88">
        <v>1.8</v>
      </c>
      <c r="Z215" s="88">
        <v>2.7</v>
      </c>
      <c r="AA215" s="88">
        <v>2.6</v>
      </c>
      <c r="AB215" s="88">
        <v>3.3</v>
      </c>
      <c r="AC215" s="88">
        <v>2.5</v>
      </c>
    </row>
    <row r="216" spans="1:29" x14ac:dyDescent="0.15">
      <c r="A216" s="89" t="s">
        <v>205</v>
      </c>
      <c r="B216" s="40"/>
      <c r="C216" s="40"/>
      <c r="D216" s="40"/>
      <c r="E216" s="28">
        <v>1</v>
      </c>
      <c r="F216"/>
      <c r="G216" s="78"/>
      <c r="H216" s="78"/>
      <c r="I216" s="78">
        <v>0</v>
      </c>
      <c r="J216" s="111"/>
      <c r="K216" s="111">
        <v>0.13736263736263737</v>
      </c>
      <c r="L216" s="78">
        <v>0.1059322033898305</v>
      </c>
      <c r="M216" s="78"/>
      <c r="N216" s="78"/>
      <c r="O216" s="51"/>
      <c r="P216" s="51"/>
      <c r="Q216" s="51"/>
      <c r="R216" s="80"/>
      <c r="S216" s="80"/>
      <c r="T216" s="51"/>
      <c r="U216" s="80"/>
      <c r="V216" s="80"/>
      <c r="W216" s="80"/>
      <c r="X216" s="80"/>
      <c r="Y216" s="80"/>
      <c r="Z216" s="80"/>
      <c r="AA216" s="80"/>
      <c r="AB216" s="80"/>
      <c r="AC216" s="80"/>
    </row>
    <row r="217" spans="1:29" x14ac:dyDescent="0.15">
      <c r="A217" s="94"/>
      <c r="B217" s="47"/>
      <c r="C217" s="47"/>
      <c r="D217" s="47"/>
      <c r="E217" s="48">
        <v>2</v>
      </c>
      <c r="F217"/>
      <c r="G217" s="83"/>
      <c r="H217" s="83"/>
      <c r="I217" s="83">
        <v>0.28129395218002812</v>
      </c>
      <c r="J217" s="112"/>
      <c r="K217" s="112">
        <v>0</v>
      </c>
      <c r="L217" s="83">
        <v>0.1059322033898305</v>
      </c>
      <c r="M217" s="83"/>
      <c r="N217" s="83"/>
      <c r="O217" s="49"/>
      <c r="P217" s="49"/>
      <c r="Q217" s="49"/>
      <c r="R217" s="66"/>
      <c r="S217" s="66"/>
      <c r="T217" s="49"/>
      <c r="U217" s="66"/>
      <c r="V217" s="66"/>
      <c r="W217" s="66"/>
      <c r="X217" s="66"/>
      <c r="Y217" s="66"/>
      <c r="Z217" s="66"/>
      <c r="AA217" s="66"/>
      <c r="AB217" s="66"/>
      <c r="AC217" s="66"/>
    </row>
    <row r="218" spans="1:29" x14ac:dyDescent="0.15">
      <c r="A218" s="94"/>
      <c r="B218" s="47"/>
      <c r="C218" s="47"/>
      <c r="D218" s="47"/>
      <c r="E218" s="48">
        <v>3</v>
      </c>
      <c r="F218"/>
      <c r="G218" s="83"/>
      <c r="H218" s="83"/>
      <c r="I218" s="83">
        <v>0.70323488045007032</v>
      </c>
      <c r="J218" s="112"/>
      <c r="K218" s="112">
        <v>0.13736263736263737</v>
      </c>
      <c r="L218" s="83">
        <v>0</v>
      </c>
      <c r="M218" s="83"/>
      <c r="N218" s="83"/>
      <c r="O218" s="49"/>
      <c r="P218" s="49"/>
      <c r="Q218" s="49"/>
      <c r="R218" s="66"/>
      <c r="S218" s="66"/>
      <c r="T218" s="49"/>
      <c r="U218" s="66"/>
      <c r="V218" s="66"/>
      <c r="W218" s="66"/>
      <c r="X218" s="66"/>
      <c r="Y218" s="66"/>
      <c r="Z218" s="66"/>
      <c r="AA218" s="66"/>
      <c r="AB218" s="66"/>
      <c r="AC218" s="66"/>
    </row>
    <row r="219" spans="1:29" x14ac:dyDescent="0.15">
      <c r="A219" s="31"/>
      <c r="B219" s="41"/>
      <c r="C219" s="41"/>
      <c r="D219" s="41"/>
      <c r="E219" s="56" t="s">
        <v>4</v>
      </c>
      <c r="F219" s="136"/>
      <c r="G219" s="137"/>
      <c r="H219" s="137"/>
      <c r="I219" s="137">
        <v>0.98452883263009849</v>
      </c>
      <c r="J219" s="113"/>
      <c r="K219" s="113">
        <v>0.27472527472527475</v>
      </c>
      <c r="L219" s="86">
        <v>0.21186440677966101</v>
      </c>
      <c r="M219" s="86">
        <v>1.5348288075560803</v>
      </c>
      <c r="N219" s="86">
        <v>0.17605633802816903</v>
      </c>
      <c r="O219" s="46">
        <v>1</v>
      </c>
      <c r="P219" s="46">
        <v>1.9</v>
      </c>
      <c r="Q219" s="46">
        <v>1.4</v>
      </c>
      <c r="R219" s="88">
        <v>2</v>
      </c>
      <c r="S219" s="88">
        <v>1.5</v>
      </c>
      <c r="T219" s="46">
        <v>1.4</v>
      </c>
      <c r="U219" s="88">
        <v>1.4</v>
      </c>
      <c r="V219" s="88">
        <v>2.6</v>
      </c>
      <c r="W219" s="88">
        <v>2.2999999999999998</v>
      </c>
      <c r="X219" s="88">
        <v>2.1</v>
      </c>
      <c r="Y219" s="88">
        <v>1.8</v>
      </c>
      <c r="Z219" s="88">
        <v>2.7</v>
      </c>
      <c r="AA219" s="88">
        <v>2.6</v>
      </c>
      <c r="AB219" s="88">
        <v>3.3</v>
      </c>
      <c r="AC219" s="88">
        <v>2.5</v>
      </c>
    </row>
    <row r="220" spans="1:29" x14ac:dyDescent="0.15">
      <c r="A220" s="89" t="s">
        <v>19</v>
      </c>
      <c r="B220" s="40"/>
      <c r="C220" s="40"/>
      <c r="D220" s="40"/>
      <c r="E220" s="28">
        <v>1</v>
      </c>
      <c r="F220">
        <v>0</v>
      </c>
      <c r="G220" s="78">
        <f>$F220/$F$224*100</f>
        <v>0</v>
      </c>
      <c r="H220" s="78">
        <v>0.12180267965895249</v>
      </c>
      <c r="I220" s="78">
        <v>0</v>
      </c>
      <c r="J220" s="111">
        <v>0.1221001221001221</v>
      </c>
      <c r="K220" s="111">
        <v>0.13736263736263737</v>
      </c>
      <c r="L220" s="78">
        <v>0.1059322033898305</v>
      </c>
      <c r="M220" s="78"/>
      <c r="N220" s="78"/>
      <c r="O220" s="51"/>
      <c r="P220" s="51"/>
      <c r="Q220" s="51"/>
      <c r="R220" s="80"/>
      <c r="S220" s="80"/>
      <c r="T220" s="51"/>
      <c r="U220" s="80"/>
      <c r="V220" s="80"/>
      <c r="W220" s="80"/>
      <c r="X220" s="80"/>
      <c r="Y220" s="80"/>
      <c r="Z220" s="80"/>
      <c r="AA220" s="80"/>
      <c r="AB220" s="80"/>
      <c r="AC220" s="80"/>
    </row>
    <row r="221" spans="1:29" x14ac:dyDescent="0.15">
      <c r="A221" s="94"/>
      <c r="B221" s="47"/>
      <c r="C221" s="47"/>
      <c r="D221" s="47"/>
      <c r="E221" s="48">
        <v>2</v>
      </c>
      <c r="F221">
        <v>2</v>
      </c>
      <c r="G221" s="83">
        <f>$F221/$F$224*100</f>
        <v>0.23228803716608595</v>
      </c>
      <c r="H221" s="83">
        <v>0.12180267965895249</v>
      </c>
      <c r="I221" s="83">
        <v>0.28129395218002812</v>
      </c>
      <c r="J221" s="112">
        <v>0.1221001221001221</v>
      </c>
      <c r="K221" s="112">
        <v>0</v>
      </c>
      <c r="L221" s="83">
        <v>0.1059322033898305</v>
      </c>
      <c r="M221" s="83"/>
      <c r="N221" s="83"/>
      <c r="O221" s="49"/>
      <c r="P221" s="49"/>
      <c r="Q221" s="49"/>
      <c r="R221" s="66"/>
      <c r="S221" s="66"/>
      <c r="T221" s="49"/>
      <c r="U221" s="66"/>
      <c r="V221" s="66"/>
      <c r="W221" s="66"/>
      <c r="X221" s="66"/>
      <c r="Y221" s="66"/>
      <c r="Z221" s="66"/>
      <c r="AA221" s="66"/>
      <c r="AB221" s="66"/>
      <c r="AC221" s="66"/>
    </row>
    <row r="222" spans="1:29" x14ac:dyDescent="0.15">
      <c r="A222" s="94"/>
      <c r="B222" s="47"/>
      <c r="C222" s="47"/>
      <c r="D222" s="47"/>
      <c r="E222" s="48">
        <v>3</v>
      </c>
      <c r="F222">
        <v>2</v>
      </c>
      <c r="G222" s="83">
        <f>$F222/$F$224*100</f>
        <v>0.23228803716608595</v>
      </c>
      <c r="H222" s="83">
        <v>0</v>
      </c>
      <c r="I222" s="83">
        <v>0.28129395218002812</v>
      </c>
      <c r="J222" s="112">
        <v>0.1221001221001221</v>
      </c>
      <c r="K222" s="112">
        <v>0.13736263736263737</v>
      </c>
      <c r="L222" s="83">
        <v>0</v>
      </c>
      <c r="M222" s="83"/>
      <c r="N222" s="83"/>
      <c r="O222" s="49"/>
      <c r="P222" s="49"/>
      <c r="Q222" s="49"/>
      <c r="R222" s="66"/>
      <c r="S222" s="66"/>
      <c r="T222" s="49"/>
      <c r="U222" s="66"/>
      <c r="V222" s="66"/>
      <c r="W222" s="66"/>
      <c r="X222" s="66"/>
      <c r="Y222" s="66"/>
      <c r="Z222" s="66"/>
      <c r="AA222" s="66"/>
      <c r="AB222" s="66"/>
      <c r="AC222" s="66"/>
    </row>
    <row r="223" spans="1:29" x14ac:dyDescent="0.15">
      <c r="A223" s="31"/>
      <c r="B223" s="41"/>
      <c r="C223" s="41"/>
      <c r="D223" s="41"/>
      <c r="E223" s="56" t="s">
        <v>4</v>
      </c>
      <c r="F223" s="136">
        <f>SUM(F220:F222)</f>
        <v>4</v>
      </c>
      <c r="G223" s="137">
        <f>$F223/$F$224*100</f>
        <v>0.46457607433217191</v>
      </c>
      <c r="H223" s="137">
        <v>0.24360535931790497</v>
      </c>
      <c r="I223" s="137">
        <v>0.56258790436005623</v>
      </c>
      <c r="J223" s="113">
        <v>0.36630036630036628</v>
      </c>
      <c r="K223" s="113">
        <v>0.27472527472527475</v>
      </c>
      <c r="L223" s="86">
        <v>0.21186440677966101</v>
      </c>
      <c r="M223" s="86">
        <v>1.5348288075560803</v>
      </c>
      <c r="N223" s="86">
        <v>0.17605633802816903</v>
      </c>
      <c r="O223" s="46">
        <v>1</v>
      </c>
      <c r="P223" s="46">
        <v>1.9</v>
      </c>
      <c r="Q223" s="46">
        <v>1.4</v>
      </c>
      <c r="R223" s="88">
        <v>2</v>
      </c>
      <c r="S223" s="88">
        <v>1.5</v>
      </c>
      <c r="T223" s="46">
        <v>1.4</v>
      </c>
      <c r="U223" s="88">
        <v>1.4</v>
      </c>
      <c r="V223" s="88">
        <v>2.6</v>
      </c>
      <c r="W223" s="88">
        <v>2.2999999999999998</v>
      </c>
      <c r="X223" s="88">
        <v>2.1</v>
      </c>
      <c r="Y223" s="88">
        <v>1.8</v>
      </c>
      <c r="Z223" s="88">
        <v>2.7</v>
      </c>
      <c r="AA223" s="88">
        <v>2.6</v>
      </c>
      <c r="AB223" s="88">
        <v>3.3</v>
      </c>
      <c r="AC223" s="88">
        <v>2.5</v>
      </c>
    </row>
    <row r="224" spans="1:29" x14ac:dyDescent="0.15">
      <c r="A224" s="167" t="s">
        <v>4</v>
      </c>
      <c r="B224" s="168"/>
      <c r="C224" s="168"/>
      <c r="D224" s="168"/>
      <c r="E224" s="169"/>
      <c r="F224" s="144">
        <f>F131+F147+F151+F159+F163+F167+F171+F175+F179+F135+F191+F139+F143+F155+F223+F187+F195</f>
        <v>861</v>
      </c>
      <c r="G224" s="144">
        <f>G131+G147+G151+G159+G163+G167+G171+G175+G179+G135+G191+G139+G143+G155+G223+G187+G195</f>
        <v>99.999999999999972</v>
      </c>
      <c r="H224" s="144">
        <v>100</v>
      </c>
      <c r="I224" s="68">
        <v>100.00000000000001</v>
      </c>
      <c r="J224" s="68">
        <v>100.00000000000003</v>
      </c>
      <c r="K224" s="37">
        <v>100.00000000000001</v>
      </c>
      <c r="L224" s="68">
        <v>100.00000000000001</v>
      </c>
      <c r="M224" s="37">
        <v>100</v>
      </c>
      <c r="N224" s="37">
        <v>100</v>
      </c>
      <c r="O224" s="37">
        <v>103.00000000000001</v>
      </c>
      <c r="P224" s="37">
        <v>105.70000000000003</v>
      </c>
      <c r="Q224" s="37">
        <v>104.20000000000002</v>
      </c>
      <c r="R224" s="37">
        <v>106.00000000000001</v>
      </c>
      <c r="S224" s="37">
        <v>104.50000000000001</v>
      </c>
      <c r="T224" s="37">
        <v>104.20000000000003</v>
      </c>
      <c r="U224" s="45">
        <v>104.2</v>
      </c>
      <c r="V224" s="45">
        <v>107.79999999999997</v>
      </c>
      <c r="W224" s="45">
        <v>106.89999999999999</v>
      </c>
      <c r="X224" s="45">
        <v>106.29999999999997</v>
      </c>
      <c r="Y224" s="45">
        <v>100</v>
      </c>
      <c r="Z224" s="45">
        <v>100</v>
      </c>
      <c r="AA224" s="45">
        <v>100</v>
      </c>
      <c r="AB224" s="45">
        <v>100</v>
      </c>
      <c r="AC224" s="45">
        <v>100</v>
      </c>
    </row>
    <row r="226" spans="1:26" ht="18.75" customHeight="1" x14ac:dyDescent="0.15">
      <c r="A226" s="26" t="s">
        <v>145</v>
      </c>
    </row>
    <row r="227" spans="1:26" x14ac:dyDescent="0.15">
      <c r="A227" s="27"/>
      <c r="B227" s="28"/>
      <c r="C227" s="55" t="s">
        <v>228</v>
      </c>
      <c r="D227" s="55" t="s">
        <v>228</v>
      </c>
      <c r="E227" s="55" t="s">
        <v>206</v>
      </c>
      <c r="F227" s="55" t="s">
        <v>198</v>
      </c>
      <c r="G227" s="55" t="s">
        <v>196</v>
      </c>
      <c r="H227" s="55" t="s">
        <v>194</v>
      </c>
      <c r="I227" s="29" t="s">
        <v>192</v>
      </c>
      <c r="J227" s="29" t="s">
        <v>190</v>
      </c>
      <c r="K227" s="29" t="s">
        <v>188</v>
      </c>
      <c r="L227" s="29" t="s">
        <v>184</v>
      </c>
      <c r="M227" s="29" t="s">
        <v>182</v>
      </c>
      <c r="N227" s="29" t="s">
        <v>180</v>
      </c>
      <c r="O227" s="29" t="s">
        <v>178</v>
      </c>
      <c r="P227" s="29" t="s">
        <v>170</v>
      </c>
      <c r="Q227" s="29" t="s">
        <v>168</v>
      </c>
      <c r="R227" s="29" t="s">
        <v>165</v>
      </c>
      <c r="S227" s="29" t="s">
        <v>139</v>
      </c>
      <c r="T227" s="29" t="s">
        <v>121</v>
      </c>
      <c r="U227" s="29" t="s">
        <v>107</v>
      </c>
      <c r="V227" s="29" t="s">
        <v>99</v>
      </c>
      <c r="W227" s="29" t="s">
        <v>5</v>
      </c>
      <c r="X227" s="29" t="s">
        <v>6</v>
      </c>
      <c r="Y227" s="29" t="s">
        <v>7</v>
      </c>
      <c r="Z227" s="29" t="s">
        <v>8</v>
      </c>
    </row>
    <row r="228" spans="1:26" x14ac:dyDescent="0.15">
      <c r="A228" s="31"/>
      <c r="B228" s="32"/>
      <c r="C228" s="33" t="s">
        <v>119</v>
      </c>
      <c r="D228" s="33" t="s">
        <v>9</v>
      </c>
      <c r="E228" s="33" t="s">
        <v>9</v>
      </c>
      <c r="F228" s="33" t="s">
        <v>9</v>
      </c>
      <c r="G228" s="33" t="s">
        <v>100</v>
      </c>
      <c r="H228" s="33" t="s">
        <v>9</v>
      </c>
      <c r="I228" s="33" t="s">
        <v>9</v>
      </c>
      <c r="J228" s="33" t="s">
        <v>100</v>
      </c>
      <c r="K228" s="33" t="s">
        <v>9</v>
      </c>
      <c r="L228" s="33" t="s">
        <v>9</v>
      </c>
      <c r="M228" s="33" t="s">
        <v>9</v>
      </c>
      <c r="N228" s="33" t="s">
        <v>9</v>
      </c>
      <c r="O228" s="33" t="s">
        <v>9</v>
      </c>
      <c r="P228" s="33" t="s">
        <v>9</v>
      </c>
      <c r="Q228" s="33" t="s">
        <v>9</v>
      </c>
      <c r="R228" s="34" t="s">
        <v>9</v>
      </c>
      <c r="S228" s="34" t="s">
        <v>9</v>
      </c>
      <c r="T228" s="34" t="s">
        <v>9</v>
      </c>
      <c r="U228" s="34" t="s">
        <v>9</v>
      </c>
      <c r="V228" s="34" t="s">
        <v>9</v>
      </c>
      <c r="W228" s="34" t="s">
        <v>9</v>
      </c>
      <c r="X228" s="34" t="s">
        <v>9</v>
      </c>
      <c r="Y228" s="34" t="s">
        <v>9</v>
      </c>
      <c r="Z228" s="34" t="s">
        <v>9</v>
      </c>
    </row>
    <row r="229" spans="1:26" x14ac:dyDescent="0.15">
      <c r="A229" s="35" t="s">
        <v>21</v>
      </c>
      <c r="B229" s="36"/>
      <c r="C229">
        <v>12</v>
      </c>
      <c r="D229" s="78">
        <f>$C229/$C$235*100</f>
        <v>4.1811846689895473</v>
      </c>
      <c r="E229" s="78">
        <v>5</v>
      </c>
      <c r="F229" s="78">
        <v>6.1135371179039302</v>
      </c>
      <c r="G229" s="78">
        <v>4.7101449275362324</v>
      </c>
      <c r="H229" s="74">
        <v>5.1502145922746783</v>
      </c>
      <c r="I229" s="74">
        <v>7.421875</v>
      </c>
      <c r="J229" s="74">
        <v>3.9344262295081971</v>
      </c>
      <c r="K229" s="74">
        <v>5.2083333333333339</v>
      </c>
      <c r="L229" s="37">
        <v>5.3</v>
      </c>
      <c r="M229" s="37">
        <v>3.3</v>
      </c>
      <c r="N229" s="37">
        <v>4.5</v>
      </c>
      <c r="O229" s="43">
        <v>5.3</v>
      </c>
      <c r="P229" s="43">
        <v>2.5</v>
      </c>
      <c r="Q229" s="37">
        <v>4.5</v>
      </c>
      <c r="R229" s="39">
        <v>1.8</v>
      </c>
      <c r="S229" s="39">
        <v>4</v>
      </c>
      <c r="T229" s="39">
        <v>2.5</v>
      </c>
      <c r="U229" s="39">
        <v>2.4</v>
      </c>
      <c r="V229" s="39">
        <v>3.4</v>
      </c>
      <c r="W229" s="39">
        <v>2.2999999999999998</v>
      </c>
      <c r="X229" s="39">
        <v>3.6</v>
      </c>
      <c r="Y229" s="39">
        <v>1.8</v>
      </c>
      <c r="Z229" s="39">
        <v>3.3</v>
      </c>
    </row>
    <row r="230" spans="1:26" x14ac:dyDescent="0.15">
      <c r="A230" s="35" t="s">
        <v>23</v>
      </c>
      <c r="B230" s="36"/>
      <c r="C230" s="13">
        <v>141</v>
      </c>
      <c r="D230" s="74">
        <f t="shared" ref="D230:D234" si="9">$C230/$C$235*100</f>
        <v>49.128919860627178</v>
      </c>
      <c r="E230" s="74">
        <v>39.615384615384613</v>
      </c>
      <c r="F230" s="74">
        <v>34.497816593886469</v>
      </c>
      <c r="G230" s="74">
        <v>41.666666666666671</v>
      </c>
      <c r="H230" s="74">
        <v>36.480686695278969</v>
      </c>
      <c r="I230" s="74">
        <v>35.9375</v>
      </c>
      <c r="J230" s="74">
        <v>29.508196721311474</v>
      </c>
      <c r="K230" s="74">
        <v>3.125</v>
      </c>
      <c r="L230" s="37">
        <v>38.1</v>
      </c>
      <c r="M230" s="37">
        <v>33.1</v>
      </c>
      <c r="N230" s="37">
        <v>34.799999999999997</v>
      </c>
      <c r="O230" s="43">
        <v>34.4</v>
      </c>
      <c r="P230" s="43">
        <v>33.9</v>
      </c>
      <c r="Q230" s="37">
        <v>38.700000000000003</v>
      </c>
      <c r="R230" s="39">
        <v>37.1</v>
      </c>
      <c r="S230" s="39">
        <v>31.4</v>
      </c>
      <c r="T230" s="39">
        <v>32.299999999999997</v>
      </c>
      <c r="U230" s="39">
        <v>30.4</v>
      </c>
      <c r="V230" s="39">
        <v>28.5</v>
      </c>
      <c r="W230" s="39">
        <v>33</v>
      </c>
      <c r="X230" s="39">
        <v>27.7</v>
      </c>
      <c r="Y230" s="39">
        <v>24.2</v>
      </c>
      <c r="Z230" s="39">
        <v>25.1</v>
      </c>
    </row>
    <row r="231" spans="1:26" x14ac:dyDescent="0.15">
      <c r="A231" s="35" t="s">
        <v>187</v>
      </c>
      <c r="B231" s="36"/>
      <c r="C231" s="13">
        <v>4</v>
      </c>
      <c r="D231" s="74">
        <f t="shared" si="9"/>
        <v>1.3937282229965158</v>
      </c>
      <c r="E231" s="74">
        <v>3.8461538461538463</v>
      </c>
      <c r="F231" s="74">
        <v>2.6200873362445414</v>
      </c>
      <c r="G231" s="74">
        <v>3.2608695652173911</v>
      </c>
      <c r="H231" s="74">
        <v>2.1459227467811157</v>
      </c>
      <c r="I231" s="74">
        <v>1.171875</v>
      </c>
      <c r="J231" s="74">
        <v>3.9344262295081971</v>
      </c>
      <c r="K231" s="74">
        <v>4.6875</v>
      </c>
      <c r="L231" s="37">
        <v>0.9</v>
      </c>
      <c r="M231" s="37">
        <v>1</v>
      </c>
      <c r="N231" s="37">
        <v>0.8</v>
      </c>
      <c r="O231" s="43">
        <v>2.1</v>
      </c>
      <c r="P231" s="43">
        <v>1.4</v>
      </c>
      <c r="Q231" s="37">
        <v>1.2</v>
      </c>
      <c r="R231" s="39">
        <v>0.3</v>
      </c>
      <c r="S231" s="39">
        <v>0.6</v>
      </c>
      <c r="T231" s="39">
        <v>0.3</v>
      </c>
      <c r="U231" s="39">
        <v>0.9</v>
      </c>
      <c r="V231" s="39">
        <v>1.3</v>
      </c>
      <c r="W231" s="39">
        <v>1.6</v>
      </c>
      <c r="X231" s="39">
        <v>0.8</v>
      </c>
      <c r="Y231" s="39">
        <v>1.6</v>
      </c>
      <c r="Z231" s="39">
        <v>0</v>
      </c>
    </row>
    <row r="232" spans="1:26" x14ac:dyDescent="0.15">
      <c r="A232" s="35" t="s">
        <v>58</v>
      </c>
      <c r="B232" s="36"/>
      <c r="C232" s="13">
        <v>13</v>
      </c>
      <c r="D232" s="74">
        <f t="shared" si="9"/>
        <v>4.529616724738676</v>
      </c>
      <c r="E232" s="74">
        <v>3.8461538461538463</v>
      </c>
      <c r="F232" s="74">
        <v>2.6200873362445414</v>
      </c>
      <c r="G232" s="74">
        <v>3.2608695652173911</v>
      </c>
      <c r="H232" s="74">
        <v>2.1459227467811157</v>
      </c>
      <c r="I232" s="74">
        <v>1.953125</v>
      </c>
      <c r="J232" s="74">
        <v>2.9508196721311477</v>
      </c>
      <c r="K232" s="74">
        <v>5.7291666666666661</v>
      </c>
      <c r="L232" s="37">
        <v>2.8</v>
      </c>
      <c r="M232" s="37">
        <v>5.4</v>
      </c>
      <c r="N232" s="37">
        <v>2.2000000000000002</v>
      </c>
      <c r="O232" s="43">
        <v>3.2</v>
      </c>
      <c r="P232" s="43">
        <v>4.3</v>
      </c>
      <c r="Q232" s="37">
        <v>3.9</v>
      </c>
      <c r="R232" s="39">
        <v>3.3</v>
      </c>
      <c r="S232" s="39">
        <v>1.4</v>
      </c>
      <c r="T232" s="39">
        <v>2.2000000000000002</v>
      </c>
      <c r="U232" s="39">
        <v>3</v>
      </c>
      <c r="V232" s="39">
        <v>1.7</v>
      </c>
      <c r="W232" s="39">
        <v>1.6</v>
      </c>
      <c r="X232" s="39">
        <v>1.1000000000000001</v>
      </c>
      <c r="Y232" s="39">
        <v>2.1</v>
      </c>
      <c r="Z232" s="39">
        <v>0.8</v>
      </c>
    </row>
    <row r="233" spans="1:26" x14ac:dyDescent="0.15">
      <c r="A233" s="160" t="s">
        <v>59</v>
      </c>
      <c r="B233" s="162"/>
      <c r="C233" s="13">
        <v>115</v>
      </c>
      <c r="D233" s="74">
        <f t="shared" si="9"/>
        <v>40.069686411149824</v>
      </c>
      <c r="E233" s="74">
        <v>47.692307692307693</v>
      </c>
      <c r="F233" s="74">
        <v>53.711790393013104</v>
      </c>
      <c r="G233" s="74">
        <v>46.739130434782609</v>
      </c>
      <c r="H233" s="74">
        <v>53.648068669527895</v>
      </c>
      <c r="I233" s="74">
        <v>53.125</v>
      </c>
      <c r="J233" s="74">
        <v>58.688524590163937</v>
      </c>
      <c r="K233" s="74">
        <v>80.729166666666657</v>
      </c>
      <c r="L233" s="37">
        <v>51.3</v>
      </c>
      <c r="M233" s="37">
        <v>56.5</v>
      </c>
      <c r="N233" s="37">
        <v>56.6</v>
      </c>
      <c r="O233" s="43">
        <v>54</v>
      </c>
      <c r="P233" s="43">
        <v>56.4</v>
      </c>
      <c r="Q233" s="37">
        <v>51.4</v>
      </c>
      <c r="R233" s="39">
        <v>56.9</v>
      </c>
      <c r="S233" s="39">
        <v>61.1</v>
      </c>
      <c r="T233" s="39">
        <v>60.9</v>
      </c>
      <c r="U233" s="39">
        <v>61.5</v>
      </c>
      <c r="V233" s="39">
        <v>62.8</v>
      </c>
      <c r="W233" s="39">
        <v>60.5</v>
      </c>
      <c r="X233" s="39">
        <v>65.400000000000006</v>
      </c>
      <c r="Y233" s="39">
        <v>68</v>
      </c>
      <c r="Z233" s="39">
        <v>69.8</v>
      </c>
    </row>
    <row r="234" spans="1:26" x14ac:dyDescent="0.15">
      <c r="A234" s="35" t="s">
        <v>19</v>
      </c>
      <c r="B234" s="36"/>
      <c r="C234" s="13">
        <v>2</v>
      </c>
      <c r="D234" s="74">
        <f t="shared" si="9"/>
        <v>0.69686411149825789</v>
      </c>
      <c r="E234" s="74">
        <v>0</v>
      </c>
      <c r="F234" s="74">
        <v>0.43668122270742354</v>
      </c>
      <c r="G234" s="74">
        <v>0.36231884057971014</v>
      </c>
      <c r="H234" s="74">
        <v>0.42918454935622319</v>
      </c>
      <c r="I234" s="74">
        <v>0.390625</v>
      </c>
      <c r="J234" s="74">
        <v>0.98360655737704927</v>
      </c>
      <c r="K234" s="74">
        <v>0.52083333333333326</v>
      </c>
      <c r="L234" s="37">
        <v>1.6</v>
      </c>
      <c r="M234" s="37">
        <v>0.7</v>
      </c>
      <c r="N234" s="37">
        <v>1.1000000000000001</v>
      </c>
      <c r="O234" s="43">
        <v>1.1000000000000001</v>
      </c>
      <c r="P234" s="43">
        <v>1.4</v>
      </c>
      <c r="Q234" s="37">
        <v>0.3</v>
      </c>
      <c r="R234" s="39">
        <v>0.6</v>
      </c>
      <c r="S234" s="39">
        <v>1.4</v>
      </c>
      <c r="T234" s="39">
        <v>1.8</v>
      </c>
      <c r="U234" s="39">
        <v>1.8</v>
      </c>
      <c r="V234" s="39">
        <v>2.2999999999999998</v>
      </c>
      <c r="W234" s="39">
        <v>1</v>
      </c>
      <c r="X234" s="39">
        <v>1.4</v>
      </c>
      <c r="Y234" s="39">
        <v>2.2999999999999998</v>
      </c>
      <c r="Z234" s="39">
        <v>1</v>
      </c>
    </row>
    <row r="235" spans="1:26" x14ac:dyDescent="0.15">
      <c r="A235" s="167" t="s">
        <v>4</v>
      </c>
      <c r="B235" s="169"/>
      <c r="C235" s="115">
        <f>SUM(C229:C234)</f>
        <v>287</v>
      </c>
      <c r="D235" s="115">
        <f>SUM(D229:D234)</f>
        <v>100</v>
      </c>
      <c r="E235" s="115">
        <v>100</v>
      </c>
      <c r="F235" s="115">
        <v>100</v>
      </c>
      <c r="G235" s="115">
        <v>100</v>
      </c>
      <c r="H235" s="115">
        <v>100</v>
      </c>
      <c r="I235" s="74">
        <v>100</v>
      </c>
      <c r="J235" s="37">
        <v>100</v>
      </c>
      <c r="K235" s="37">
        <v>99.999999999999986</v>
      </c>
      <c r="L235" s="37">
        <v>99.999999999999986</v>
      </c>
      <c r="M235" s="37">
        <v>100</v>
      </c>
      <c r="N235" s="37">
        <v>100</v>
      </c>
      <c r="O235" s="65">
        <v>100.1</v>
      </c>
      <c r="P235" s="65">
        <v>99.9</v>
      </c>
      <c r="Q235" s="37">
        <v>100</v>
      </c>
      <c r="R235" s="65">
        <v>99.999999999999986</v>
      </c>
      <c r="S235" s="65">
        <v>99.9</v>
      </c>
      <c r="T235" s="65">
        <v>99.999999999999986</v>
      </c>
      <c r="U235" s="65">
        <v>99.999999999999986</v>
      </c>
      <c r="V235" s="65">
        <v>100</v>
      </c>
      <c r="W235" s="65">
        <v>100</v>
      </c>
      <c r="X235" s="65">
        <v>100</v>
      </c>
      <c r="Y235" s="65">
        <v>100</v>
      </c>
      <c r="Z235" s="65">
        <v>100</v>
      </c>
    </row>
    <row r="237" spans="1:26" ht="18.75" customHeight="1" x14ac:dyDescent="0.15">
      <c r="A237" s="26" t="s">
        <v>146</v>
      </c>
    </row>
    <row r="238" spans="1:26" x14ac:dyDescent="0.15">
      <c r="A238" s="27"/>
      <c r="B238" s="28"/>
      <c r="C238" s="55" t="s">
        <v>228</v>
      </c>
      <c r="D238" s="55" t="s">
        <v>228</v>
      </c>
      <c r="E238" s="55" t="s">
        <v>206</v>
      </c>
      <c r="F238" s="55" t="s">
        <v>198</v>
      </c>
      <c r="G238" s="55" t="s">
        <v>196</v>
      </c>
      <c r="H238" s="55" t="s">
        <v>194</v>
      </c>
      <c r="I238" s="29" t="s">
        <v>192</v>
      </c>
      <c r="J238" s="29" t="s">
        <v>190</v>
      </c>
      <c r="K238" s="29" t="s">
        <v>188</v>
      </c>
      <c r="L238" s="29" t="s">
        <v>184</v>
      </c>
      <c r="M238" s="29" t="s">
        <v>182</v>
      </c>
      <c r="N238" s="29" t="s">
        <v>180</v>
      </c>
      <c r="O238" s="29" t="s">
        <v>178</v>
      </c>
      <c r="P238" s="29" t="s">
        <v>170</v>
      </c>
      <c r="Q238" s="29" t="s">
        <v>168</v>
      </c>
      <c r="R238" s="29" t="s">
        <v>165</v>
      </c>
      <c r="S238" s="29" t="s">
        <v>139</v>
      </c>
      <c r="T238" s="29" t="s">
        <v>121</v>
      </c>
      <c r="U238" s="29" t="s">
        <v>107</v>
      </c>
      <c r="V238" s="29" t="s">
        <v>99</v>
      </c>
      <c r="W238" s="29" t="s">
        <v>5</v>
      </c>
      <c r="X238" s="29" t="s">
        <v>6</v>
      </c>
      <c r="Y238" s="29" t="s">
        <v>7</v>
      </c>
      <c r="Z238" s="29" t="s">
        <v>8</v>
      </c>
    </row>
    <row r="239" spans="1:26" x14ac:dyDescent="0.15">
      <c r="A239" s="31"/>
      <c r="B239" s="32"/>
      <c r="C239" s="33" t="s">
        <v>119</v>
      </c>
      <c r="D239" s="33" t="s">
        <v>9</v>
      </c>
      <c r="E239" s="33" t="s">
        <v>9</v>
      </c>
      <c r="F239" s="33" t="s">
        <v>9</v>
      </c>
      <c r="G239" s="33" t="s">
        <v>100</v>
      </c>
      <c r="H239" s="33" t="s">
        <v>9</v>
      </c>
      <c r="I239" s="33" t="s">
        <v>9</v>
      </c>
      <c r="J239" s="33" t="s">
        <v>100</v>
      </c>
      <c r="K239" s="33" t="s">
        <v>9</v>
      </c>
      <c r="L239" s="33" t="s">
        <v>9</v>
      </c>
      <c r="M239" s="33" t="s">
        <v>9</v>
      </c>
      <c r="N239" s="33" t="s">
        <v>9</v>
      </c>
      <c r="O239" s="33" t="s">
        <v>9</v>
      </c>
      <c r="P239" s="33" t="s">
        <v>9</v>
      </c>
      <c r="Q239" s="33" t="s">
        <v>9</v>
      </c>
      <c r="R239" s="34" t="s">
        <v>9</v>
      </c>
      <c r="S239" s="34" t="s">
        <v>9</v>
      </c>
      <c r="T239" s="34" t="s">
        <v>9</v>
      </c>
      <c r="U239" s="34" t="s">
        <v>9</v>
      </c>
      <c r="V239" s="34" t="s">
        <v>9</v>
      </c>
      <c r="W239" s="34" t="s">
        <v>9</v>
      </c>
      <c r="X239" s="34" t="s">
        <v>9</v>
      </c>
      <c r="Y239" s="34" t="s">
        <v>9</v>
      </c>
      <c r="Z239" s="34" t="s">
        <v>9</v>
      </c>
    </row>
    <row r="240" spans="1:26" x14ac:dyDescent="0.15">
      <c r="A240" s="160" t="s">
        <v>61</v>
      </c>
      <c r="B240" s="162"/>
      <c r="C240">
        <v>92</v>
      </c>
      <c r="D240" s="78">
        <f>$C240/$C$244*100</f>
        <v>32.055749128919857</v>
      </c>
      <c r="E240" s="78">
        <v>30.232558139534881</v>
      </c>
      <c r="F240" s="78">
        <v>30.263157894736842</v>
      </c>
      <c r="G240" s="78">
        <v>22.545454545454547</v>
      </c>
      <c r="H240" s="74">
        <v>21.120689655172413</v>
      </c>
      <c r="I240" s="74">
        <v>17.716535433070867</v>
      </c>
      <c r="J240" s="74">
        <v>17.905405405405407</v>
      </c>
      <c r="K240" s="74">
        <v>42.758620689655174</v>
      </c>
      <c r="L240" s="37">
        <v>19.399999999999999</v>
      </c>
      <c r="M240" s="37">
        <v>20.5</v>
      </c>
      <c r="N240" s="37">
        <v>20.9</v>
      </c>
      <c r="O240" s="43">
        <v>21.4</v>
      </c>
      <c r="P240" s="43">
        <v>20.399999999999999</v>
      </c>
      <c r="Q240" s="39">
        <v>21</v>
      </c>
      <c r="R240" s="39">
        <v>22.2</v>
      </c>
      <c r="S240" s="39">
        <v>16.899999999999999</v>
      </c>
      <c r="T240" s="39">
        <v>12.8</v>
      </c>
      <c r="U240" s="39">
        <v>16.8</v>
      </c>
      <c r="V240" s="39">
        <v>13.3</v>
      </c>
      <c r="W240" s="39">
        <v>14.4</v>
      </c>
      <c r="X240" s="39">
        <v>12.4</v>
      </c>
      <c r="Y240" s="39">
        <v>12</v>
      </c>
      <c r="Z240" s="39">
        <v>9.1999999999999993</v>
      </c>
    </row>
    <row r="241" spans="1:28" x14ac:dyDescent="0.15">
      <c r="A241" s="160" t="s">
        <v>62</v>
      </c>
      <c r="B241" s="162"/>
      <c r="C241" s="13">
        <v>152</v>
      </c>
      <c r="D241" s="74">
        <f t="shared" ref="D241:D243" si="10">$C241/$C$244*100</f>
        <v>52.961672473867594</v>
      </c>
      <c r="E241" s="74">
        <v>50.387596899224803</v>
      </c>
      <c r="F241" s="74">
        <v>51.315789473684212</v>
      </c>
      <c r="G241" s="74">
        <v>50.18181818181818</v>
      </c>
      <c r="H241" s="74">
        <v>56.034482758620683</v>
      </c>
      <c r="I241" s="74">
        <v>59.4488188976378</v>
      </c>
      <c r="J241" s="74">
        <v>55.405405405405403</v>
      </c>
      <c r="K241" s="74">
        <v>4.8275862068965516</v>
      </c>
      <c r="L241" s="37">
        <v>52</v>
      </c>
      <c r="M241" s="37">
        <v>50</v>
      </c>
      <c r="N241" s="37">
        <v>55.1</v>
      </c>
      <c r="O241" s="43">
        <v>56.4</v>
      </c>
      <c r="P241" s="43">
        <v>52.5</v>
      </c>
      <c r="Q241" s="37">
        <v>53.7</v>
      </c>
      <c r="R241" s="39">
        <v>52.3</v>
      </c>
      <c r="S241" s="39">
        <v>47.4</v>
      </c>
      <c r="T241" s="39">
        <v>54.7</v>
      </c>
      <c r="U241" s="39">
        <v>45.1</v>
      </c>
      <c r="V241" s="39">
        <v>46.5</v>
      </c>
      <c r="W241" s="39">
        <v>54.5</v>
      </c>
      <c r="X241" s="39">
        <v>48.8</v>
      </c>
      <c r="Y241" s="39">
        <v>48.8</v>
      </c>
      <c r="Z241" s="39">
        <v>50.8</v>
      </c>
    </row>
    <row r="242" spans="1:28" x14ac:dyDescent="0.15">
      <c r="A242" s="35" t="s">
        <v>63</v>
      </c>
      <c r="B242" s="36"/>
      <c r="C242" s="13">
        <v>34</v>
      </c>
      <c r="D242" s="74">
        <f t="shared" si="10"/>
        <v>11.846689895470384</v>
      </c>
      <c r="E242" s="74">
        <v>14.34108527131783</v>
      </c>
      <c r="F242" s="74">
        <v>13.157894736842104</v>
      </c>
      <c r="G242" s="74">
        <v>19.272727272727273</v>
      </c>
      <c r="H242" s="74">
        <v>11.206896551724139</v>
      </c>
      <c r="I242" s="74">
        <v>10.62992125984252</v>
      </c>
      <c r="J242" s="74">
        <v>12.837837837837837</v>
      </c>
      <c r="K242" s="74">
        <v>30.344827586206897</v>
      </c>
      <c r="L242" s="37">
        <v>16.5</v>
      </c>
      <c r="M242" s="37">
        <v>16.5</v>
      </c>
      <c r="N242" s="37">
        <v>13.1</v>
      </c>
      <c r="O242" s="43">
        <v>14.2</v>
      </c>
      <c r="P242" s="43">
        <v>15.4</v>
      </c>
      <c r="Q242" s="37">
        <v>13.7</v>
      </c>
      <c r="R242" s="39">
        <v>15.5</v>
      </c>
      <c r="S242" s="39">
        <v>16.600000000000001</v>
      </c>
      <c r="T242" s="39">
        <v>18.399999999999999</v>
      </c>
      <c r="U242" s="39">
        <v>23.4</v>
      </c>
      <c r="V242" s="39">
        <v>24.3</v>
      </c>
      <c r="W242" s="39">
        <v>17.7</v>
      </c>
      <c r="X242" s="39">
        <v>26.2</v>
      </c>
      <c r="Y242" s="39">
        <v>22.5</v>
      </c>
      <c r="Z242" s="39">
        <v>22.2</v>
      </c>
    </row>
    <row r="243" spans="1:28" x14ac:dyDescent="0.15">
      <c r="A243" s="35" t="s">
        <v>88</v>
      </c>
      <c r="B243" s="36"/>
      <c r="C243" s="13">
        <v>9</v>
      </c>
      <c r="D243" s="74">
        <f t="shared" si="10"/>
        <v>3.1358885017421603</v>
      </c>
      <c r="E243" s="74">
        <v>5.0387596899224807</v>
      </c>
      <c r="F243" s="74">
        <v>5.2631578947368416</v>
      </c>
      <c r="G243" s="74">
        <v>8</v>
      </c>
      <c r="H243" s="74">
        <v>11.637931034482758</v>
      </c>
      <c r="I243" s="74">
        <v>12.204724409448819</v>
      </c>
      <c r="J243" s="74">
        <v>13.851351351351351</v>
      </c>
      <c r="K243" s="74">
        <v>22.068965517241381</v>
      </c>
      <c r="L243" s="37">
        <v>12.1</v>
      </c>
      <c r="M243" s="37">
        <v>13</v>
      </c>
      <c r="N243" s="37">
        <v>10.9</v>
      </c>
      <c r="O243" s="43">
        <v>8</v>
      </c>
      <c r="P243" s="43">
        <v>11.8</v>
      </c>
      <c r="Q243" s="37">
        <v>11.6</v>
      </c>
      <c r="R243" s="39">
        <v>10</v>
      </c>
      <c r="S243" s="39">
        <v>19.100000000000001</v>
      </c>
      <c r="T243" s="39">
        <v>14.1</v>
      </c>
      <c r="U243" s="39">
        <v>14.7</v>
      </c>
      <c r="V243" s="39">
        <v>15.9</v>
      </c>
      <c r="W243" s="39">
        <v>13.4</v>
      </c>
      <c r="X243" s="39">
        <v>12.7</v>
      </c>
      <c r="Y243" s="39">
        <v>16.7</v>
      </c>
      <c r="Z243" s="39">
        <v>17.899999999999999</v>
      </c>
    </row>
    <row r="244" spans="1:28" x14ac:dyDescent="0.15">
      <c r="A244" s="167" t="s">
        <v>4</v>
      </c>
      <c r="B244" s="169"/>
      <c r="C244" s="133">
        <f>SUM(C240:C243)</f>
        <v>287</v>
      </c>
      <c r="D244" s="133">
        <f>SUM(D240:D243)</f>
        <v>100</v>
      </c>
      <c r="E244" s="133">
        <v>100.00000000000001</v>
      </c>
      <c r="F244" s="133">
        <v>100</v>
      </c>
      <c r="G244" s="120">
        <v>100</v>
      </c>
      <c r="H244" s="120">
        <v>100</v>
      </c>
      <c r="I244" s="46">
        <v>100</v>
      </c>
      <c r="J244" s="46">
        <v>100</v>
      </c>
      <c r="K244" s="46">
        <v>100.00000000000001</v>
      </c>
      <c r="L244" s="46">
        <v>100</v>
      </c>
      <c r="M244" s="46">
        <v>100</v>
      </c>
      <c r="N244" s="46">
        <v>100</v>
      </c>
      <c r="O244" s="54">
        <v>100</v>
      </c>
      <c r="P244" s="54">
        <v>100.10000000000001</v>
      </c>
      <c r="Q244" s="46">
        <v>100</v>
      </c>
      <c r="R244" s="64">
        <v>100</v>
      </c>
      <c r="S244" s="64">
        <v>100</v>
      </c>
      <c r="T244" s="64">
        <v>100</v>
      </c>
      <c r="U244" s="64">
        <v>100.00000000000001</v>
      </c>
      <c r="V244" s="64">
        <v>100</v>
      </c>
      <c r="W244" s="64">
        <v>100</v>
      </c>
      <c r="X244" s="64">
        <v>100</v>
      </c>
      <c r="Y244" s="64">
        <v>100</v>
      </c>
      <c r="Z244" s="64">
        <v>100</v>
      </c>
    </row>
    <row r="246" spans="1:28" ht="18.75" customHeight="1" x14ac:dyDescent="0.15">
      <c r="A246" s="26" t="s">
        <v>159</v>
      </c>
    </row>
    <row r="247" spans="1:28" x14ac:dyDescent="0.15">
      <c r="A247" s="27"/>
      <c r="B247" s="28"/>
      <c r="C247" s="55" t="s">
        <v>198</v>
      </c>
      <c r="D247" s="55" t="s">
        <v>198</v>
      </c>
      <c r="E247" s="55" t="s">
        <v>196</v>
      </c>
      <c r="F247" s="55" t="s">
        <v>194</v>
      </c>
      <c r="G247" s="29" t="s">
        <v>192</v>
      </c>
      <c r="H247" s="29" t="s">
        <v>190</v>
      </c>
      <c r="I247" s="29" t="s">
        <v>188</v>
      </c>
      <c r="J247" s="29" t="s">
        <v>184</v>
      </c>
      <c r="K247" s="29" t="s">
        <v>182</v>
      </c>
      <c r="L247" s="29" t="s">
        <v>180</v>
      </c>
      <c r="M247" s="29" t="s">
        <v>178</v>
      </c>
      <c r="N247" s="29" t="s">
        <v>170</v>
      </c>
      <c r="O247" s="29" t="s">
        <v>168</v>
      </c>
      <c r="P247" s="29" t="s">
        <v>165</v>
      </c>
      <c r="Q247" s="29" t="s">
        <v>139</v>
      </c>
      <c r="R247" s="29" t="s">
        <v>121</v>
      </c>
      <c r="S247" s="29" t="s">
        <v>107</v>
      </c>
      <c r="T247" s="29" t="s">
        <v>99</v>
      </c>
      <c r="U247" s="29" t="s">
        <v>5</v>
      </c>
      <c r="V247" s="29" t="s">
        <v>6</v>
      </c>
      <c r="W247" s="29" t="s">
        <v>7</v>
      </c>
      <c r="X247" s="29" t="s">
        <v>8</v>
      </c>
    </row>
    <row r="248" spans="1:28" x14ac:dyDescent="0.15">
      <c r="A248" s="31"/>
      <c r="B248" s="32"/>
      <c r="C248" s="33" t="s">
        <v>119</v>
      </c>
      <c r="D248" s="33" t="s">
        <v>9</v>
      </c>
      <c r="E248" s="33" t="s">
        <v>100</v>
      </c>
      <c r="F248" s="33" t="s">
        <v>9</v>
      </c>
      <c r="G248" s="33" t="s">
        <v>9</v>
      </c>
      <c r="H248" s="33" t="s">
        <v>100</v>
      </c>
      <c r="I248" s="33" t="s">
        <v>9</v>
      </c>
      <c r="J248" s="33" t="s">
        <v>9</v>
      </c>
      <c r="K248" s="33" t="s">
        <v>9</v>
      </c>
      <c r="L248" s="33" t="s">
        <v>9</v>
      </c>
      <c r="M248" s="33" t="s">
        <v>9</v>
      </c>
      <c r="N248" s="33" t="s">
        <v>9</v>
      </c>
      <c r="O248" s="33" t="s">
        <v>9</v>
      </c>
      <c r="P248" s="34" t="s">
        <v>9</v>
      </c>
      <c r="Q248" s="34" t="s">
        <v>9</v>
      </c>
      <c r="R248" s="34" t="s">
        <v>9</v>
      </c>
      <c r="S248" s="34" t="s">
        <v>9</v>
      </c>
      <c r="T248" s="34" t="s">
        <v>9</v>
      </c>
      <c r="U248" s="34" t="s">
        <v>9</v>
      </c>
      <c r="V248" s="34" t="s">
        <v>9</v>
      </c>
      <c r="W248" s="34" t="s">
        <v>9</v>
      </c>
      <c r="X248" s="34" t="s">
        <v>9</v>
      </c>
    </row>
    <row r="249" spans="1:28" x14ac:dyDescent="0.15">
      <c r="A249" s="35" t="s">
        <v>160</v>
      </c>
      <c r="B249" s="36"/>
      <c r="C249">
        <v>89</v>
      </c>
      <c r="D249" s="130">
        <f>$C249/$C$252*100</f>
        <v>39.207048458149778</v>
      </c>
      <c r="E249" s="130">
        <v>34.191176470588239</v>
      </c>
      <c r="F249" s="116">
        <v>46.982758620689658</v>
      </c>
      <c r="G249" s="74">
        <v>50.988142292490124</v>
      </c>
      <c r="H249" s="74">
        <v>56.081081081081088</v>
      </c>
      <c r="I249" s="74">
        <v>75.576036866359445</v>
      </c>
      <c r="J249" s="37">
        <v>63.1</v>
      </c>
      <c r="K249" s="37">
        <v>68.5</v>
      </c>
      <c r="L249" s="37">
        <v>67.099999999999994</v>
      </c>
      <c r="M249" s="37">
        <v>65.599999999999994</v>
      </c>
      <c r="N249" s="37">
        <v>61.5</v>
      </c>
      <c r="O249" s="37">
        <v>65.599999999999994</v>
      </c>
      <c r="P249" s="39">
        <v>72.3</v>
      </c>
      <c r="Q249" s="39">
        <v>63.3</v>
      </c>
      <c r="R249" s="39">
        <v>61.8</v>
      </c>
      <c r="S249" s="39">
        <v>57.8</v>
      </c>
      <c r="T249" s="39">
        <v>59.7</v>
      </c>
      <c r="U249" s="39">
        <v>65.3</v>
      </c>
      <c r="V249" s="39">
        <v>67</v>
      </c>
      <c r="W249" s="39">
        <v>63.6</v>
      </c>
      <c r="X249" s="39">
        <v>50.3</v>
      </c>
    </row>
    <row r="250" spans="1:28" x14ac:dyDescent="0.15">
      <c r="A250" s="35" t="s">
        <v>161</v>
      </c>
      <c r="B250" s="36"/>
      <c r="C250" s="13">
        <v>69</v>
      </c>
      <c r="D250" s="116">
        <f t="shared" ref="D250:D251" si="11">$C250/$C$252*100</f>
        <v>30.396475770925107</v>
      </c>
      <c r="E250" s="116">
        <v>38.235294117647058</v>
      </c>
      <c r="F250" s="116">
        <v>31.46551724137931</v>
      </c>
      <c r="G250" s="74">
        <v>33.992094861660078</v>
      </c>
      <c r="H250" s="74">
        <v>22.635135135135133</v>
      </c>
      <c r="I250" s="74">
        <v>3.225806451612903</v>
      </c>
      <c r="J250" s="37">
        <v>24.2</v>
      </c>
      <c r="K250" s="37">
        <v>21.6</v>
      </c>
      <c r="L250" s="37">
        <v>19.8</v>
      </c>
      <c r="M250" s="37">
        <v>19.2</v>
      </c>
      <c r="N250" s="37">
        <v>21.6</v>
      </c>
      <c r="O250" s="37">
        <v>21.2</v>
      </c>
      <c r="P250" s="39">
        <v>16.899999999999999</v>
      </c>
      <c r="Q250" s="39">
        <v>17.3</v>
      </c>
      <c r="R250" s="39">
        <v>21.1</v>
      </c>
      <c r="S250" s="39">
        <v>26.9</v>
      </c>
      <c r="T250" s="39">
        <v>24.3</v>
      </c>
      <c r="U250" s="39">
        <v>20.6</v>
      </c>
      <c r="V250" s="39">
        <v>19.7</v>
      </c>
      <c r="W250" s="39">
        <v>19.3</v>
      </c>
      <c r="X250" s="39">
        <v>29</v>
      </c>
    </row>
    <row r="251" spans="1:28" x14ac:dyDescent="0.15">
      <c r="A251" s="35" t="s">
        <v>88</v>
      </c>
      <c r="B251" s="36"/>
      <c r="C251" s="13">
        <v>69</v>
      </c>
      <c r="D251" s="116">
        <f t="shared" si="11"/>
        <v>30.396475770925107</v>
      </c>
      <c r="E251" s="116">
        <v>27.573529411764707</v>
      </c>
      <c r="F251" s="116">
        <v>21.551724137931032</v>
      </c>
      <c r="G251" s="74">
        <v>15.019762845849801</v>
      </c>
      <c r="H251" s="74">
        <v>21.283783783783782</v>
      </c>
      <c r="I251" s="74">
        <v>21.198156682027651</v>
      </c>
      <c r="J251" s="37">
        <v>12.7</v>
      </c>
      <c r="K251" s="37">
        <v>9.9</v>
      </c>
      <c r="L251" s="37">
        <v>13.1</v>
      </c>
      <c r="M251" s="37">
        <v>15.2</v>
      </c>
      <c r="N251" s="37">
        <v>16.899999999999999</v>
      </c>
      <c r="O251" s="37">
        <v>13.2</v>
      </c>
      <c r="P251" s="39">
        <v>10.8</v>
      </c>
      <c r="Q251" s="39">
        <v>19.399999999999999</v>
      </c>
      <c r="R251" s="39">
        <v>17.100000000000001</v>
      </c>
      <c r="S251" s="39">
        <v>15.3</v>
      </c>
      <c r="T251" s="39">
        <v>16</v>
      </c>
      <c r="U251" s="39">
        <v>14.1</v>
      </c>
      <c r="V251" s="39">
        <v>13.3</v>
      </c>
      <c r="W251" s="39">
        <v>17.100000000000001</v>
      </c>
      <c r="X251" s="39">
        <v>20.7</v>
      </c>
    </row>
    <row r="252" spans="1:28" x14ac:dyDescent="0.15">
      <c r="A252" s="167" t="s">
        <v>4</v>
      </c>
      <c r="B252" s="169"/>
      <c r="C252" s="131">
        <f>SUM(C249:C251)</f>
        <v>227</v>
      </c>
      <c r="D252" s="132">
        <f>SUM(D249:D251)</f>
        <v>99.999999999999986</v>
      </c>
      <c r="E252" s="140">
        <v>100.00000000000001</v>
      </c>
      <c r="F252" s="118">
        <f>SUM(F249:F251)</f>
        <v>100</v>
      </c>
      <c r="G252" s="46">
        <v>100</v>
      </c>
      <c r="H252" s="46">
        <v>100</v>
      </c>
      <c r="I252" s="46">
        <v>100</v>
      </c>
      <c r="J252" s="46">
        <f>SUM(J249:J251)</f>
        <v>100</v>
      </c>
      <c r="K252" s="46">
        <f>SUM(K249:K251)</f>
        <v>100</v>
      </c>
      <c r="L252" s="46">
        <f>SUM(L249:L251)</f>
        <v>99.999999999999986</v>
      </c>
      <c r="M252" s="46">
        <f t="shared" ref="M252:T252" si="12">SUM(M249:M251)</f>
        <v>100</v>
      </c>
      <c r="N252" s="46">
        <f t="shared" si="12"/>
        <v>100</v>
      </c>
      <c r="O252" s="46">
        <f t="shared" si="12"/>
        <v>100</v>
      </c>
      <c r="P252" s="64">
        <f t="shared" si="12"/>
        <v>99.999999999999986</v>
      </c>
      <c r="Q252" s="64">
        <f t="shared" si="12"/>
        <v>100</v>
      </c>
      <c r="R252" s="64">
        <f t="shared" si="12"/>
        <v>100</v>
      </c>
      <c r="S252" s="64">
        <f t="shared" si="12"/>
        <v>99.999999999999986</v>
      </c>
      <c r="T252" s="64">
        <f t="shared" si="12"/>
        <v>100</v>
      </c>
      <c r="U252" s="64">
        <v>100</v>
      </c>
      <c r="V252" s="64">
        <v>100</v>
      </c>
      <c r="W252" s="64">
        <v>100</v>
      </c>
      <c r="X252" s="64">
        <v>100</v>
      </c>
    </row>
    <row r="254" spans="1:28" ht="18.75" customHeight="1" x14ac:dyDescent="0.15">
      <c r="A254" s="26" t="s">
        <v>147</v>
      </c>
    </row>
    <row r="255" spans="1:28" x14ac:dyDescent="0.15">
      <c r="A255" s="27"/>
      <c r="B255" s="40"/>
      <c r="C255" s="40"/>
      <c r="D255" s="28"/>
      <c r="E255" s="55" t="s">
        <v>228</v>
      </c>
      <c r="F255" s="55" t="s">
        <v>228</v>
      </c>
      <c r="G255" s="55" t="s">
        <v>206</v>
      </c>
      <c r="H255" s="55" t="s">
        <v>198</v>
      </c>
      <c r="I255" s="55" t="s">
        <v>196</v>
      </c>
      <c r="J255" s="55" t="s">
        <v>194</v>
      </c>
      <c r="K255" s="29" t="s">
        <v>192</v>
      </c>
      <c r="L255" s="29" t="s">
        <v>190</v>
      </c>
      <c r="M255" s="29" t="s">
        <v>188</v>
      </c>
      <c r="N255" s="29" t="s">
        <v>184</v>
      </c>
      <c r="O255" s="29" t="s">
        <v>182</v>
      </c>
      <c r="P255" s="29" t="s">
        <v>180</v>
      </c>
      <c r="Q255" s="29" t="s">
        <v>178</v>
      </c>
      <c r="R255" s="29" t="s">
        <v>170</v>
      </c>
      <c r="S255" s="29" t="s">
        <v>168</v>
      </c>
      <c r="T255" s="29" t="s">
        <v>165</v>
      </c>
      <c r="U255" s="29" t="s">
        <v>139</v>
      </c>
      <c r="V255" s="29" t="s">
        <v>121</v>
      </c>
      <c r="W255" s="29" t="s">
        <v>107</v>
      </c>
      <c r="X255" s="29" t="s">
        <v>99</v>
      </c>
      <c r="Y255" s="29" t="s">
        <v>5</v>
      </c>
      <c r="Z255" s="29" t="s">
        <v>6</v>
      </c>
      <c r="AA255" s="29" t="s">
        <v>7</v>
      </c>
      <c r="AB255" s="55" t="s">
        <v>8</v>
      </c>
    </row>
    <row r="256" spans="1:28" x14ac:dyDescent="0.15">
      <c r="A256" s="164" t="s">
        <v>120</v>
      </c>
      <c r="B256" s="165"/>
      <c r="C256" s="165"/>
      <c r="D256" s="166"/>
      <c r="E256" s="33" t="s">
        <v>119</v>
      </c>
      <c r="F256" s="33" t="s">
        <v>9</v>
      </c>
      <c r="G256" s="33" t="s">
        <v>9</v>
      </c>
      <c r="H256" s="33" t="s">
        <v>9</v>
      </c>
      <c r="I256" s="33" t="s">
        <v>100</v>
      </c>
      <c r="J256" s="33" t="s">
        <v>9</v>
      </c>
      <c r="K256" s="33" t="s">
        <v>9</v>
      </c>
      <c r="L256" s="33" t="s">
        <v>100</v>
      </c>
      <c r="M256" s="33" t="s">
        <v>9</v>
      </c>
      <c r="N256" s="33" t="s">
        <v>9</v>
      </c>
      <c r="O256" s="33" t="s">
        <v>9</v>
      </c>
      <c r="P256" s="33" t="s">
        <v>9</v>
      </c>
      <c r="Q256" s="33" t="s">
        <v>9</v>
      </c>
      <c r="R256" s="33" t="s">
        <v>9</v>
      </c>
      <c r="S256" s="33" t="s">
        <v>9</v>
      </c>
      <c r="T256" s="34" t="s">
        <v>9</v>
      </c>
      <c r="U256" s="34" t="s">
        <v>9</v>
      </c>
      <c r="V256" s="34" t="s">
        <v>9</v>
      </c>
      <c r="W256" s="34" t="s">
        <v>9</v>
      </c>
      <c r="X256" s="34" t="s">
        <v>9</v>
      </c>
      <c r="Y256" s="34" t="s">
        <v>9</v>
      </c>
      <c r="Z256" s="34" t="s">
        <v>9</v>
      </c>
      <c r="AA256" s="34" t="s">
        <v>9</v>
      </c>
      <c r="AB256" s="56" t="s">
        <v>9</v>
      </c>
    </row>
    <row r="257" spans="1:28" x14ac:dyDescent="0.15">
      <c r="A257" s="35" t="s">
        <v>71</v>
      </c>
      <c r="B257" s="42"/>
      <c r="C257" s="42"/>
      <c r="D257" s="36"/>
      <c r="E257">
        <v>129</v>
      </c>
      <c r="F257" s="130">
        <f>$E257/$E$276*100</f>
        <v>44.947735191637634</v>
      </c>
      <c r="G257" s="130">
        <v>41.153846153846153</v>
      </c>
      <c r="H257" s="130">
        <v>41.304347826086953</v>
      </c>
      <c r="I257" s="130">
        <v>42.909090909090907</v>
      </c>
      <c r="J257" s="116">
        <v>40.086206896551722</v>
      </c>
      <c r="K257" s="74">
        <v>37.00787401574803</v>
      </c>
      <c r="L257" s="74">
        <v>38.56655290102389</v>
      </c>
      <c r="M257" s="74">
        <v>3.225806451612903</v>
      </c>
      <c r="N257" s="37">
        <v>37.799999999999997</v>
      </c>
      <c r="O257" s="37">
        <v>37.9</v>
      </c>
      <c r="P257" s="37">
        <v>36.200000000000003</v>
      </c>
      <c r="Q257" s="43">
        <v>36.1</v>
      </c>
      <c r="R257" s="43">
        <v>45.7</v>
      </c>
      <c r="S257" s="39">
        <v>45</v>
      </c>
      <c r="T257" s="39">
        <v>43.7</v>
      </c>
      <c r="U257" s="39">
        <v>51.6</v>
      </c>
      <c r="V257" s="39">
        <v>43</v>
      </c>
      <c r="W257" s="39">
        <v>39.4</v>
      </c>
      <c r="X257" s="39">
        <v>40.1</v>
      </c>
      <c r="Y257" s="39">
        <v>38.799999999999997</v>
      </c>
      <c r="Z257" s="39">
        <v>38</v>
      </c>
      <c r="AA257" s="39">
        <v>40.5</v>
      </c>
      <c r="AB257" s="57">
        <v>35.799999999999997</v>
      </c>
    </row>
    <row r="258" spans="1:28" x14ac:dyDescent="0.15">
      <c r="A258" s="160" t="s">
        <v>72</v>
      </c>
      <c r="B258" s="161"/>
      <c r="C258" s="161"/>
      <c r="D258" s="162"/>
      <c r="E258" s="13">
        <v>22</v>
      </c>
      <c r="F258" s="130">
        <f t="shared" ref="F258:F275" si="13">$E258/$E$276*100</f>
        <v>7.6655052264808354</v>
      </c>
      <c r="G258" s="130">
        <v>6.5384615384615392</v>
      </c>
      <c r="H258" s="130">
        <v>6.9565217391304346</v>
      </c>
      <c r="I258" s="116">
        <v>5.4545454545454541</v>
      </c>
      <c r="J258" s="116">
        <v>9.9137931034482758</v>
      </c>
      <c r="K258" s="74">
        <v>5.1181102362204722</v>
      </c>
      <c r="L258" s="74">
        <v>7.8498293515358366</v>
      </c>
      <c r="M258" s="74">
        <v>10.21505376344086</v>
      </c>
      <c r="N258" s="37">
        <v>9.1999999999999993</v>
      </c>
      <c r="O258" s="37">
        <v>6</v>
      </c>
      <c r="P258" s="37">
        <v>7.8</v>
      </c>
      <c r="Q258" s="43">
        <v>10.7</v>
      </c>
      <c r="R258" s="43">
        <v>4.3</v>
      </c>
      <c r="S258" s="39">
        <v>9.1</v>
      </c>
      <c r="T258" s="39">
        <v>9.8000000000000007</v>
      </c>
      <c r="U258" s="39">
        <v>8.1</v>
      </c>
      <c r="V258" s="39">
        <v>7.8</v>
      </c>
      <c r="W258" s="39">
        <v>9.8000000000000007</v>
      </c>
      <c r="X258" s="39">
        <v>12.4</v>
      </c>
      <c r="Y258" s="39">
        <v>14.9</v>
      </c>
      <c r="Z258" s="39">
        <v>11.8</v>
      </c>
      <c r="AA258" s="39">
        <v>14.2</v>
      </c>
      <c r="AB258" s="57">
        <v>14.4</v>
      </c>
    </row>
    <row r="259" spans="1:28" x14ac:dyDescent="0.15">
      <c r="A259" s="160" t="s">
        <v>73</v>
      </c>
      <c r="B259" s="161"/>
      <c r="C259" s="161"/>
      <c r="D259" s="162"/>
      <c r="E259" s="13">
        <v>31</v>
      </c>
      <c r="F259" s="130">
        <f t="shared" si="13"/>
        <v>10.801393728222997</v>
      </c>
      <c r="G259" s="130">
        <v>12.692307692307692</v>
      </c>
      <c r="H259" s="130">
        <v>17.826086956521738</v>
      </c>
      <c r="I259" s="116">
        <v>10.181818181818182</v>
      </c>
      <c r="J259" s="116">
        <v>13.36206896551724</v>
      </c>
      <c r="K259" s="74">
        <v>13.779527559055119</v>
      </c>
      <c r="L259" s="74">
        <v>15.699658703071673</v>
      </c>
      <c r="M259" s="74">
        <v>21.50537634408602</v>
      </c>
      <c r="N259" s="37">
        <v>14.3</v>
      </c>
      <c r="O259" s="37">
        <v>13.5</v>
      </c>
      <c r="P259" s="37">
        <v>13.4</v>
      </c>
      <c r="Q259" s="43">
        <v>15</v>
      </c>
      <c r="R259" s="43">
        <v>11.9</v>
      </c>
      <c r="S259" s="39">
        <v>8.1999999999999993</v>
      </c>
      <c r="T259" s="39">
        <v>11</v>
      </c>
      <c r="U259" s="39">
        <v>9.6</v>
      </c>
      <c r="V259" s="39">
        <v>10</v>
      </c>
      <c r="W259" s="39">
        <v>11</v>
      </c>
      <c r="X259" s="39">
        <v>10</v>
      </c>
      <c r="Y259" s="39">
        <v>11.8</v>
      </c>
      <c r="Z259" s="39">
        <v>9.1</v>
      </c>
      <c r="AA259" s="39">
        <v>13.9</v>
      </c>
      <c r="AB259" s="57">
        <v>11.6</v>
      </c>
    </row>
    <row r="260" spans="1:28" x14ac:dyDescent="0.15">
      <c r="A260" s="160" t="s">
        <v>118</v>
      </c>
      <c r="B260" s="161"/>
      <c r="C260" s="161"/>
      <c r="D260" s="36"/>
      <c r="E260" s="13">
        <v>48</v>
      </c>
      <c r="F260" s="130">
        <f t="shared" si="13"/>
        <v>16.724738675958189</v>
      </c>
      <c r="G260" s="130">
        <v>11.538461538461538</v>
      </c>
      <c r="H260" s="130">
        <v>14.782608695652174</v>
      </c>
      <c r="I260" s="116">
        <v>13.454545454545455</v>
      </c>
      <c r="J260" s="116">
        <v>15.086206896551724</v>
      </c>
      <c r="K260" s="74">
        <v>16.141732283464567</v>
      </c>
      <c r="L260" s="74">
        <v>17.064846416382252</v>
      </c>
      <c r="M260" s="74">
        <v>20.967741935483872</v>
      </c>
      <c r="N260" s="37">
        <v>14.3</v>
      </c>
      <c r="O260" s="37">
        <v>14.1</v>
      </c>
      <c r="P260" s="37">
        <v>14.5</v>
      </c>
      <c r="Q260" s="43">
        <v>9.6</v>
      </c>
      <c r="R260" s="43">
        <v>10.8</v>
      </c>
      <c r="S260" s="39">
        <v>12.8</v>
      </c>
      <c r="T260" s="39">
        <v>8</v>
      </c>
      <c r="U260" s="39">
        <v>5.5</v>
      </c>
      <c r="V260" s="39">
        <v>10.6</v>
      </c>
      <c r="W260" s="39">
        <v>10.7</v>
      </c>
      <c r="X260" s="39">
        <v>10.7</v>
      </c>
      <c r="Y260" s="39">
        <v>6.6</v>
      </c>
      <c r="Z260" s="39">
        <v>12.1</v>
      </c>
      <c r="AA260" s="39">
        <v>7.1</v>
      </c>
      <c r="AB260" s="57">
        <v>5.8</v>
      </c>
    </row>
    <row r="261" spans="1:28" x14ac:dyDescent="0.15">
      <c r="A261" s="160" t="s">
        <v>117</v>
      </c>
      <c r="B261" s="161"/>
      <c r="C261" s="161"/>
      <c r="D261" s="36"/>
      <c r="E261" s="13">
        <v>10</v>
      </c>
      <c r="F261" s="130">
        <f t="shared" si="13"/>
        <v>3.484320557491289</v>
      </c>
      <c r="G261" s="130">
        <v>5.384615384615385</v>
      </c>
      <c r="H261" s="130">
        <v>1.3043478260869565</v>
      </c>
      <c r="I261" s="116">
        <v>4</v>
      </c>
      <c r="J261" s="116">
        <v>3.0172413793103448</v>
      </c>
      <c r="K261" s="74">
        <v>2.7559055118110236</v>
      </c>
      <c r="L261" s="74">
        <v>3.4129692832764507</v>
      </c>
      <c r="M261" s="74">
        <v>5.376344086021505</v>
      </c>
      <c r="N261" s="37">
        <v>4.8</v>
      </c>
      <c r="O261" s="37">
        <v>1.9</v>
      </c>
      <c r="P261" s="37">
        <v>2.5</v>
      </c>
      <c r="Q261" s="43">
        <v>4.5</v>
      </c>
      <c r="R261" s="43">
        <v>2.5</v>
      </c>
      <c r="S261" s="39">
        <v>4.3</v>
      </c>
      <c r="T261" s="39">
        <v>2.8</v>
      </c>
      <c r="U261" s="39">
        <v>2.6</v>
      </c>
      <c r="V261" s="39">
        <v>1.9</v>
      </c>
      <c r="W261" s="39">
        <v>3.6</v>
      </c>
      <c r="X261" s="39">
        <v>2.7</v>
      </c>
      <c r="Y261" s="39">
        <v>2.2000000000000002</v>
      </c>
      <c r="Z261" s="39">
        <v>3</v>
      </c>
      <c r="AA261" s="39">
        <v>1.6</v>
      </c>
      <c r="AB261" s="57">
        <v>3</v>
      </c>
    </row>
    <row r="262" spans="1:28" x14ac:dyDescent="0.15">
      <c r="A262" s="160" t="s">
        <v>116</v>
      </c>
      <c r="B262" s="161"/>
      <c r="C262" s="161"/>
      <c r="D262" s="36"/>
      <c r="E262" s="13">
        <v>1</v>
      </c>
      <c r="F262" s="130">
        <f t="shared" si="13"/>
        <v>0.34843205574912894</v>
      </c>
      <c r="G262" s="130">
        <v>1.153846153846154</v>
      </c>
      <c r="H262" s="130">
        <v>0.86956521739130432</v>
      </c>
      <c r="I262" s="116">
        <v>1.4545454545454546</v>
      </c>
      <c r="J262" s="116">
        <v>0.43103448275862066</v>
      </c>
      <c r="K262" s="74">
        <v>1.1811023622047243</v>
      </c>
      <c r="L262" s="74">
        <v>0.68259385665529015</v>
      </c>
      <c r="M262" s="74">
        <v>0</v>
      </c>
      <c r="N262" s="37">
        <v>0.3</v>
      </c>
      <c r="O262" s="37">
        <v>1.9</v>
      </c>
      <c r="P262" s="37">
        <v>0.6</v>
      </c>
      <c r="Q262" s="43">
        <v>0</v>
      </c>
      <c r="R262" s="43">
        <v>0.4</v>
      </c>
      <c r="S262" s="39">
        <v>0.6</v>
      </c>
      <c r="T262" s="39">
        <v>0.6</v>
      </c>
      <c r="U262" s="39">
        <v>0.9</v>
      </c>
      <c r="V262" s="39">
        <v>0</v>
      </c>
      <c r="W262" s="39">
        <v>0.6</v>
      </c>
      <c r="X262" s="39">
        <v>0.7</v>
      </c>
      <c r="Y262" s="39">
        <v>1.8</v>
      </c>
      <c r="Z262" s="39">
        <v>0.6</v>
      </c>
      <c r="AA262" s="39">
        <v>1.3</v>
      </c>
      <c r="AB262" s="57">
        <v>1.5</v>
      </c>
    </row>
    <row r="263" spans="1:28" x14ac:dyDescent="0.15">
      <c r="A263" s="35" t="s">
        <v>115</v>
      </c>
      <c r="B263" s="42"/>
      <c r="C263" s="42"/>
      <c r="D263" s="36"/>
      <c r="E263" s="13">
        <v>2</v>
      </c>
      <c r="F263" s="130">
        <f t="shared" si="13"/>
        <v>0.69686411149825789</v>
      </c>
      <c r="G263" s="130">
        <v>0.38461538461538464</v>
      </c>
      <c r="H263" s="130">
        <v>0.86956521739130432</v>
      </c>
      <c r="I263" s="116">
        <v>1.0909090909090911</v>
      </c>
      <c r="J263" s="116">
        <v>0</v>
      </c>
      <c r="K263" s="74">
        <v>1.1811023622047243</v>
      </c>
      <c r="L263" s="74">
        <v>0</v>
      </c>
      <c r="M263" s="74">
        <v>1.0752688172043012</v>
      </c>
      <c r="N263" s="37">
        <v>0</v>
      </c>
      <c r="O263" s="37">
        <v>0</v>
      </c>
      <c r="P263" s="37">
        <v>0</v>
      </c>
      <c r="Q263" s="43">
        <v>0</v>
      </c>
      <c r="R263" s="43">
        <v>0.4</v>
      </c>
      <c r="S263" s="39">
        <v>0</v>
      </c>
      <c r="T263" s="39">
        <v>0.9</v>
      </c>
      <c r="U263" s="39">
        <v>0</v>
      </c>
      <c r="V263" s="39">
        <v>0.6</v>
      </c>
      <c r="W263" s="39">
        <v>0</v>
      </c>
      <c r="X263" s="39">
        <v>0.7</v>
      </c>
      <c r="Y263" s="39">
        <v>0</v>
      </c>
      <c r="Z263" s="39">
        <v>0</v>
      </c>
      <c r="AA263" s="39">
        <v>0.3</v>
      </c>
      <c r="AB263" s="57">
        <v>1</v>
      </c>
    </row>
    <row r="264" spans="1:28" x14ac:dyDescent="0.15">
      <c r="A264" s="35" t="s">
        <v>114</v>
      </c>
      <c r="B264" s="42"/>
      <c r="C264" s="42"/>
      <c r="D264" s="36"/>
      <c r="E264" s="13">
        <v>1</v>
      </c>
      <c r="F264" s="130">
        <f t="shared" si="13"/>
        <v>0.34843205574912894</v>
      </c>
      <c r="G264" s="130">
        <v>0</v>
      </c>
      <c r="H264" s="130">
        <v>0</v>
      </c>
      <c r="I264" s="116">
        <v>0.72727272727272729</v>
      </c>
      <c r="J264" s="116">
        <v>0.86206896551724133</v>
      </c>
      <c r="K264" s="74">
        <v>1.1811023622047243</v>
      </c>
      <c r="L264" s="74">
        <v>0</v>
      </c>
      <c r="M264" s="74">
        <v>2.1505376344086025</v>
      </c>
      <c r="N264" s="37">
        <v>0</v>
      </c>
      <c r="O264" s="37">
        <v>1.3</v>
      </c>
      <c r="P264" s="37">
        <v>1.1000000000000001</v>
      </c>
      <c r="Q264" s="43">
        <v>0</v>
      </c>
      <c r="R264" s="43">
        <v>0</v>
      </c>
      <c r="S264" s="39">
        <v>0</v>
      </c>
      <c r="T264" s="39">
        <v>0.3</v>
      </c>
      <c r="U264" s="39">
        <v>0.3</v>
      </c>
      <c r="V264" s="39">
        <v>0.3</v>
      </c>
      <c r="W264" s="39">
        <v>0.6</v>
      </c>
      <c r="X264" s="39">
        <v>0.3</v>
      </c>
      <c r="Y264" s="39">
        <v>0.7</v>
      </c>
      <c r="Z264" s="39">
        <v>0.8</v>
      </c>
      <c r="AA264" s="39">
        <v>0.3</v>
      </c>
      <c r="AB264" s="57">
        <v>1.3</v>
      </c>
    </row>
    <row r="265" spans="1:28" x14ac:dyDescent="0.15">
      <c r="A265" s="160" t="s">
        <v>163</v>
      </c>
      <c r="B265" s="161"/>
      <c r="C265" s="161"/>
      <c r="D265" s="36"/>
      <c r="E265" s="13">
        <v>6</v>
      </c>
      <c r="F265" s="130">
        <f t="shared" si="13"/>
        <v>2.0905923344947737</v>
      </c>
      <c r="G265" s="130">
        <v>0.76923076923076927</v>
      </c>
      <c r="H265" s="130">
        <v>1.3043478260869565</v>
      </c>
      <c r="I265" s="116">
        <v>2.5454545454545454</v>
      </c>
      <c r="J265" s="116">
        <v>2.1551724137931036</v>
      </c>
      <c r="K265" s="74">
        <v>1.5748031496062991</v>
      </c>
      <c r="L265" s="74">
        <v>1.3651877133105803</v>
      </c>
      <c r="M265" s="74">
        <v>1.6129032258064515</v>
      </c>
      <c r="N265" s="37">
        <v>1.6</v>
      </c>
      <c r="O265" s="37">
        <v>1.6</v>
      </c>
      <c r="P265" s="37">
        <v>2.2000000000000002</v>
      </c>
      <c r="Q265" s="43">
        <v>1.6</v>
      </c>
      <c r="R265" s="43">
        <v>3.6</v>
      </c>
      <c r="S265" s="39">
        <v>0.6</v>
      </c>
      <c r="T265" s="39">
        <v>2.4</v>
      </c>
      <c r="U265" s="39">
        <v>2.9</v>
      </c>
      <c r="V265" s="39">
        <v>2.8</v>
      </c>
      <c r="W265" s="39">
        <v>4.8</v>
      </c>
      <c r="X265" s="39">
        <v>1.7</v>
      </c>
      <c r="Y265" s="39">
        <v>3.1</v>
      </c>
      <c r="Z265" s="39">
        <v>3.6</v>
      </c>
      <c r="AA265" s="39">
        <v>2.9</v>
      </c>
      <c r="AB265" s="57">
        <v>3.5</v>
      </c>
    </row>
    <row r="266" spans="1:28" x14ac:dyDescent="0.15">
      <c r="A266" s="145" t="s">
        <v>162</v>
      </c>
      <c r="B266" s="146"/>
      <c r="C266" s="146"/>
      <c r="D266" s="36"/>
      <c r="E266" s="13">
        <v>0</v>
      </c>
      <c r="F266" s="130">
        <f t="shared" si="13"/>
        <v>0</v>
      </c>
      <c r="G266" s="130">
        <v>0</v>
      </c>
      <c r="H266" s="130">
        <v>0</v>
      </c>
      <c r="I266" s="116">
        <v>0.36363636363636365</v>
      </c>
      <c r="J266" s="116">
        <v>0</v>
      </c>
      <c r="K266" s="74">
        <v>0</v>
      </c>
      <c r="L266" s="74">
        <v>0.68259385665529015</v>
      </c>
      <c r="M266" s="74">
        <v>0</v>
      </c>
      <c r="N266" s="37">
        <v>0</v>
      </c>
      <c r="O266" s="37">
        <v>1.6</v>
      </c>
      <c r="P266" s="37">
        <v>0.6</v>
      </c>
      <c r="Q266" s="43">
        <v>0.8</v>
      </c>
      <c r="R266" s="43">
        <v>0.4</v>
      </c>
      <c r="S266" s="39">
        <v>0</v>
      </c>
      <c r="T266" s="39">
        <v>0</v>
      </c>
      <c r="U266" s="39">
        <v>0.3</v>
      </c>
      <c r="V266" s="39">
        <v>0</v>
      </c>
      <c r="W266" s="39">
        <v>0</v>
      </c>
      <c r="X266" s="39">
        <v>0</v>
      </c>
      <c r="Y266" s="39">
        <v>0</v>
      </c>
      <c r="Z266" s="39">
        <v>0</v>
      </c>
      <c r="AA266" s="39">
        <v>0</v>
      </c>
      <c r="AB266" s="39">
        <v>0</v>
      </c>
    </row>
    <row r="267" spans="1:28" x14ac:dyDescent="0.15">
      <c r="A267" s="160" t="s">
        <v>111</v>
      </c>
      <c r="B267" s="161"/>
      <c r="C267" s="161"/>
      <c r="D267" s="36"/>
      <c r="E267" s="13">
        <v>0</v>
      </c>
      <c r="F267" s="130">
        <f t="shared" si="13"/>
        <v>0</v>
      </c>
      <c r="G267" s="130">
        <v>0.38461538461538464</v>
      </c>
      <c r="H267" s="130">
        <v>0</v>
      </c>
      <c r="I267" s="116">
        <v>1.0909090909090911</v>
      </c>
      <c r="J267" s="116">
        <v>0.43103448275862066</v>
      </c>
      <c r="K267" s="74">
        <v>0.39370078740157477</v>
      </c>
      <c r="L267" s="74">
        <v>0.34129692832764508</v>
      </c>
      <c r="M267" s="74">
        <v>2.6881720430107525</v>
      </c>
      <c r="N267" s="37">
        <v>1.6</v>
      </c>
      <c r="O267" s="37">
        <v>1.9</v>
      </c>
      <c r="P267" s="37">
        <v>0.8</v>
      </c>
      <c r="Q267" s="43">
        <v>0.5</v>
      </c>
      <c r="R267" s="43">
        <v>0</v>
      </c>
      <c r="S267" s="39">
        <v>0.6</v>
      </c>
      <c r="T267" s="39">
        <v>0.6</v>
      </c>
      <c r="U267" s="39">
        <v>1.4</v>
      </c>
      <c r="V267" s="39">
        <v>0.9</v>
      </c>
      <c r="W267" s="39">
        <v>0</v>
      </c>
      <c r="X267" s="39">
        <v>0</v>
      </c>
      <c r="Y267" s="39">
        <v>0</v>
      </c>
      <c r="Z267" s="39">
        <v>0</v>
      </c>
      <c r="AA267" s="39">
        <v>0</v>
      </c>
      <c r="AB267" s="39">
        <v>0</v>
      </c>
    </row>
    <row r="268" spans="1:28" x14ac:dyDescent="0.15">
      <c r="A268" s="160" t="s">
        <v>80</v>
      </c>
      <c r="B268" s="161"/>
      <c r="C268" s="161"/>
      <c r="D268" s="36"/>
      <c r="E268" s="13">
        <v>6</v>
      </c>
      <c r="F268" s="130">
        <f t="shared" si="13"/>
        <v>2.0905923344947737</v>
      </c>
      <c r="G268" s="130">
        <v>2.3076923076923079</v>
      </c>
      <c r="H268" s="130">
        <v>4.3478260869565215</v>
      </c>
      <c r="I268" s="116">
        <v>3.2727272727272729</v>
      </c>
      <c r="J268" s="116">
        <v>3.8793103448275863</v>
      </c>
      <c r="K268" s="74">
        <v>3.5433070866141732</v>
      </c>
      <c r="L268" s="74">
        <v>4.7781569965870307</v>
      </c>
      <c r="M268" s="74">
        <v>10.75268817204301</v>
      </c>
      <c r="N268" s="37">
        <v>5.7</v>
      </c>
      <c r="O268" s="37">
        <v>7.2</v>
      </c>
      <c r="P268" s="37">
        <v>7.5</v>
      </c>
      <c r="Q268" s="43">
        <v>8</v>
      </c>
      <c r="R268" s="43">
        <v>5.4</v>
      </c>
      <c r="S268" s="39">
        <v>4.3</v>
      </c>
      <c r="T268" s="39">
        <v>5.8</v>
      </c>
      <c r="U268" s="39">
        <v>5.2</v>
      </c>
      <c r="V268" s="39">
        <v>9.3000000000000007</v>
      </c>
      <c r="W268" s="39">
        <v>8.1</v>
      </c>
      <c r="X268" s="39">
        <v>8</v>
      </c>
      <c r="Y268" s="39">
        <v>8.6999999999999993</v>
      </c>
      <c r="Z268" s="39">
        <v>6.1</v>
      </c>
      <c r="AA268" s="39">
        <v>6.8</v>
      </c>
      <c r="AB268" s="57">
        <v>8.8000000000000007</v>
      </c>
    </row>
    <row r="269" spans="1:28" x14ac:dyDescent="0.15">
      <c r="A269" s="35" t="s">
        <v>81</v>
      </c>
      <c r="B269" s="42"/>
      <c r="C269" s="42"/>
      <c r="D269" s="36"/>
      <c r="E269" s="13">
        <v>5</v>
      </c>
      <c r="F269" s="130">
        <f t="shared" si="13"/>
        <v>1.7421602787456445</v>
      </c>
      <c r="G269" s="130">
        <v>4.2307692307692308</v>
      </c>
      <c r="H269" s="130">
        <v>2.6086956521739131</v>
      </c>
      <c r="I269" s="116">
        <v>2.9090909090909092</v>
      </c>
      <c r="J269" s="116">
        <v>1.2931034482758621</v>
      </c>
      <c r="K269" s="74">
        <v>5.5118110236220472</v>
      </c>
      <c r="L269" s="74">
        <v>3.7542662116040959</v>
      </c>
      <c r="M269" s="74">
        <v>7.5268817204301079</v>
      </c>
      <c r="N269" s="37">
        <v>3.5</v>
      </c>
      <c r="O269" s="37">
        <v>3.1</v>
      </c>
      <c r="P269" s="37">
        <v>3.3</v>
      </c>
      <c r="Q269" s="43">
        <v>1.9</v>
      </c>
      <c r="R269" s="43">
        <v>4</v>
      </c>
      <c r="S269" s="39">
        <v>5.2</v>
      </c>
      <c r="T269" s="39">
        <v>4.5999999999999996</v>
      </c>
      <c r="U269" s="39">
        <v>4.5999999999999996</v>
      </c>
      <c r="V269" s="39">
        <v>3.1</v>
      </c>
      <c r="W269" s="39">
        <v>3.9</v>
      </c>
      <c r="X269" s="39">
        <v>5.4</v>
      </c>
      <c r="Y269" s="39">
        <v>2.4</v>
      </c>
      <c r="Z269" s="39">
        <v>4.0999999999999996</v>
      </c>
      <c r="AA269" s="39">
        <v>4.2</v>
      </c>
      <c r="AB269" s="57">
        <v>3.8</v>
      </c>
    </row>
    <row r="270" spans="1:28" x14ac:dyDescent="0.15">
      <c r="A270" s="35" t="s">
        <v>82</v>
      </c>
      <c r="B270" s="42"/>
      <c r="C270" s="42"/>
      <c r="D270" s="36"/>
      <c r="E270" s="13">
        <v>5</v>
      </c>
      <c r="F270" s="130">
        <f t="shared" si="13"/>
        <v>1.7421602787456445</v>
      </c>
      <c r="G270" s="130">
        <v>3.8461538461538463</v>
      </c>
      <c r="H270" s="130">
        <v>0.86956521739130432</v>
      </c>
      <c r="I270" s="116">
        <v>2.5454545454545454</v>
      </c>
      <c r="J270" s="116">
        <v>2.1551724137931036</v>
      </c>
      <c r="K270" s="74">
        <v>3.1496062992125982</v>
      </c>
      <c r="L270" s="74">
        <v>2.7303754266211606</v>
      </c>
      <c r="M270" s="74">
        <v>2.1505376344086025</v>
      </c>
      <c r="N270" s="37">
        <v>1.6</v>
      </c>
      <c r="O270" s="37">
        <v>2.2000000000000002</v>
      </c>
      <c r="P270" s="37">
        <v>1.9</v>
      </c>
      <c r="Q270" s="43">
        <v>4.8</v>
      </c>
      <c r="R270" s="43">
        <v>3.2</v>
      </c>
      <c r="S270" s="39">
        <v>3.3</v>
      </c>
      <c r="T270" s="39">
        <v>2.8</v>
      </c>
      <c r="U270" s="39">
        <v>1.2</v>
      </c>
      <c r="V270" s="39">
        <v>3.1</v>
      </c>
      <c r="W270" s="39">
        <v>2.1</v>
      </c>
      <c r="X270" s="39">
        <v>1.7</v>
      </c>
      <c r="Y270" s="39">
        <v>1.8</v>
      </c>
      <c r="Z270" s="39">
        <v>3.9</v>
      </c>
      <c r="AA270" s="39">
        <v>0.5</v>
      </c>
      <c r="AB270" s="57">
        <v>2</v>
      </c>
    </row>
    <row r="271" spans="1:28" x14ac:dyDescent="0.15">
      <c r="A271" s="35" t="s">
        <v>83</v>
      </c>
      <c r="B271" s="42"/>
      <c r="C271" s="42"/>
      <c r="D271" s="36"/>
      <c r="E271" s="13">
        <v>10</v>
      </c>
      <c r="F271" s="130">
        <f t="shared" si="13"/>
        <v>3.484320557491289</v>
      </c>
      <c r="G271" s="130">
        <v>4.2307692307692308</v>
      </c>
      <c r="H271" s="130">
        <v>3.4782608695652173</v>
      </c>
      <c r="I271" s="116">
        <v>3.2727272727272729</v>
      </c>
      <c r="J271" s="116">
        <v>4.3103448275862073</v>
      </c>
      <c r="K271" s="74">
        <v>4.7244094488188972</v>
      </c>
      <c r="L271" s="74">
        <v>2.7303754266211606</v>
      </c>
      <c r="M271" s="74">
        <v>1.6129032258064515</v>
      </c>
      <c r="N271" s="37">
        <v>2.2000000000000002</v>
      </c>
      <c r="O271" s="37">
        <v>2.2000000000000002</v>
      </c>
      <c r="P271" s="37">
        <v>5.6</v>
      </c>
      <c r="Q271" s="43">
        <v>3.5</v>
      </c>
      <c r="R271" s="43">
        <v>4.3</v>
      </c>
      <c r="S271" s="39">
        <v>2.7</v>
      </c>
      <c r="T271" s="39">
        <v>3.7</v>
      </c>
      <c r="U271" s="39">
        <v>4.3</v>
      </c>
      <c r="V271" s="39">
        <v>5</v>
      </c>
      <c r="W271" s="39">
        <v>2.4</v>
      </c>
      <c r="X271" s="39">
        <v>3.3</v>
      </c>
      <c r="Y271" s="39">
        <v>3.1</v>
      </c>
      <c r="Z271" s="39">
        <v>2.2000000000000002</v>
      </c>
      <c r="AA271" s="39">
        <v>2.9</v>
      </c>
      <c r="AB271" s="57">
        <v>3.8</v>
      </c>
    </row>
    <row r="272" spans="1:28" x14ac:dyDescent="0.15">
      <c r="A272" s="160" t="s">
        <v>110</v>
      </c>
      <c r="B272" s="161"/>
      <c r="C272" s="161"/>
      <c r="D272" s="36"/>
      <c r="E272" s="13">
        <v>9</v>
      </c>
      <c r="F272" s="130">
        <f t="shared" si="13"/>
        <v>3.1358885017421603</v>
      </c>
      <c r="G272" s="130">
        <v>3.8461538461538463</v>
      </c>
      <c r="H272" s="130">
        <v>2.6086956521739131</v>
      </c>
      <c r="I272" s="116">
        <v>2.9090909090909092</v>
      </c>
      <c r="J272" s="116">
        <v>2.5862068965517242</v>
      </c>
      <c r="K272" s="74">
        <v>1.1811023622047243</v>
      </c>
      <c r="L272" s="74">
        <v>0</v>
      </c>
      <c r="M272" s="74">
        <v>5.376344086021505</v>
      </c>
      <c r="N272" s="37">
        <v>1.6</v>
      </c>
      <c r="O272" s="37">
        <v>1.6</v>
      </c>
      <c r="P272" s="37">
        <v>1.4</v>
      </c>
      <c r="Q272" s="43">
        <v>2.7</v>
      </c>
      <c r="R272" s="43">
        <v>3.2</v>
      </c>
      <c r="S272" s="39">
        <v>2.7</v>
      </c>
      <c r="T272" s="39">
        <v>2.4</v>
      </c>
      <c r="U272" s="39">
        <v>1.2</v>
      </c>
      <c r="V272" s="39">
        <v>0.9</v>
      </c>
      <c r="W272" s="39">
        <v>1.8</v>
      </c>
      <c r="X272" s="39">
        <v>1</v>
      </c>
      <c r="Y272" s="39">
        <v>2.2000000000000002</v>
      </c>
      <c r="Z272" s="39">
        <v>2.8</v>
      </c>
      <c r="AA272" s="39">
        <v>1.3</v>
      </c>
      <c r="AB272" s="57">
        <v>1.5</v>
      </c>
    </row>
    <row r="273" spans="1:28" x14ac:dyDescent="0.15">
      <c r="A273" s="160" t="s">
        <v>85</v>
      </c>
      <c r="B273" s="161"/>
      <c r="C273" s="161"/>
      <c r="D273" s="36"/>
      <c r="E273" s="13">
        <v>2</v>
      </c>
      <c r="F273" s="116">
        <f t="shared" si="13"/>
        <v>0.69686411149825789</v>
      </c>
      <c r="G273" s="116">
        <v>0.76923076923076927</v>
      </c>
      <c r="H273" s="116">
        <v>0</v>
      </c>
      <c r="I273" s="116">
        <v>0.72727272727272729</v>
      </c>
      <c r="J273" s="116">
        <v>0.43103448275862066</v>
      </c>
      <c r="K273" s="74">
        <v>0</v>
      </c>
      <c r="L273" s="74">
        <v>0.34129692832764508</v>
      </c>
      <c r="M273" s="74">
        <v>1.6129032258064515</v>
      </c>
      <c r="N273" s="37">
        <v>1</v>
      </c>
      <c r="O273" s="37">
        <v>0.6</v>
      </c>
      <c r="P273" s="37">
        <v>0</v>
      </c>
      <c r="Q273" s="43">
        <v>0.3</v>
      </c>
      <c r="R273" s="43">
        <v>0</v>
      </c>
      <c r="S273" s="39">
        <v>0.3</v>
      </c>
      <c r="T273" s="39">
        <v>0.6</v>
      </c>
      <c r="U273" s="39">
        <v>0</v>
      </c>
      <c r="V273" s="39">
        <v>0.6</v>
      </c>
      <c r="W273" s="39">
        <v>0.3</v>
      </c>
      <c r="X273" s="39">
        <v>0</v>
      </c>
      <c r="Y273" s="39">
        <v>0</v>
      </c>
      <c r="Z273" s="39">
        <v>0.6</v>
      </c>
      <c r="AA273" s="39">
        <v>0.3</v>
      </c>
      <c r="AB273" s="57">
        <v>0.3</v>
      </c>
    </row>
    <row r="274" spans="1:28" x14ac:dyDescent="0.15">
      <c r="A274" s="160" t="s">
        <v>86</v>
      </c>
      <c r="B274" s="161"/>
      <c r="C274" s="161"/>
      <c r="D274" s="162"/>
      <c r="E274" s="13">
        <v>0</v>
      </c>
      <c r="F274" s="130">
        <f t="shared" si="13"/>
        <v>0</v>
      </c>
      <c r="G274" s="130">
        <v>0</v>
      </c>
      <c r="H274" s="130">
        <v>0.43478260869565216</v>
      </c>
      <c r="I274" s="116">
        <v>0</v>
      </c>
      <c r="J274" s="116">
        <v>0</v>
      </c>
      <c r="K274" s="74">
        <v>0.39370078740157477</v>
      </c>
      <c r="L274" s="74">
        <v>0</v>
      </c>
      <c r="M274" s="74">
        <v>0.53763440860215062</v>
      </c>
      <c r="N274" s="37">
        <v>0</v>
      </c>
      <c r="O274" s="37">
        <v>0</v>
      </c>
      <c r="P274" s="37">
        <v>0.3</v>
      </c>
      <c r="Q274" s="43">
        <v>0</v>
      </c>
      <c r="R274" s="43">
        <v>0</v>
      </c>
      <c r="S274" s="39">
        <v>0</v>
      </c>
      <c r="T274" s="39">
        <v>0</v>
      </c>
      <c r="U274" s="39">
        <v>0</v>
      </c>
      <c r="V274" s="39">
        <v>0</v>
      </c>
      <c r="W274" s="39">
        <v>0</v>
      </c>
      <c r="X274" s="39">
        <v>0</v>
      </c>
      <c r="Y274" s="39">
        <v>0</v>
      </c>
      <c r="Z274" s="39">
        <v>0.3</v>
      </c>
      <c r="AA274" s="39">
        <v>0.3</v>
      </c>
      <c r="AB274" s="57">
        <v>0</v>
      </c>
    </row>
    <row r="275" spans="1:28" x14ac:dyDescent="0.15">
      <c r="A275" s="35" t="s">
        <v>19</v>
      </c>
      <c r="B275" s="42"/>
      <c r="C275" s="42"/>
      <c r="D275" s="36"/>
      <c r="E275" s="13">
        <v>0</v>
      </c>
      <c r="F275" s="116">
        <f t="shared" si="13"/>
        <v>0</v>
      </c>
      <c r="G275" s="116">
        <v>0.76923076923076927</v>
      </c>
      <c r="H275" s="116">
        <v>0.43478260869565216</v>
      </c>
      <c r="I275" s="116">
        <v>1.0909090909090911</v>
      </c>
      <c r="J275" s="116">
        <v>0</v>
      </c>
      <c r="K275" s="74">
        <v>1.1811023622047243</v>
      </c>
      <c r="L275" s="74">
        <v>0</v>
      </c>
      <c r="M275" s="74">
        <v>1.6129032258064515</v>
      </c>
      <c r="N275" s="37">
        <v>0.6</v>
      </c>
      <c r="O275" s="37">
        <v>1.6</v>
      </c>
      <c r="P275" s="37">
        <v>0.3</v>
      </c>
      <c r="Q275" s="43">
        <v>0</v>
      </c>
      <c r="R275" s="43">
        <v>0</v>
      </c>
      <c r="S275" s="39">
        <v>0.3</v>
      </c>
      <c r="T275" s="39">
        <v>0</v>
      </c>
      <c r="U275" s="39">
        <v>0.3</v>
      </c>
      <c r="V275" s="39">
        <v>0</v>
      </c>
      <c r="W275" s="39">
        <v>0.9</v>
      </c>
      <c r="X275" s="39">
        <v>1.3</v>
      </c>
      <c r="Y275" s="39">
        <v>2.4</v>
      </c>
      <c r="Z275" s="39">
        <v>1.1000000000000001</v>
      </c>
      <c r="AA275" s="39">
        <v>1.6</v>
      </c>
      <c r="AB275" s="57">
        <v>2</v>
      </c>
    </row>
    <row r="276" spans="1:28" x14ac:dyDescent="0.15">
      <c r="A276" s="167" t="s">
        <v>4</v>
      </c>
      <c r="B276" s="168"/>
      <c r="C276" s="168"/>
      <c r="D276" s="169"/>
      <c r="E276" s="118">
        <f>SUM(E257:E275)</f>
        <v>287</v>
      </c>
      <c r="F276" s="118">
        <f>SUM(F257:F275)</f>
        <v>99.999999999999986</v>
      </c>
      <c r="G276" s="118">
        <v>100</v>
      </c>
      <c r="H276" s="118">
        <v>99.999999999999957</v>
      </c>
      <c r="I276" s="118">
        <v>100</v>
      </c>
      <c r="J276" s="118">
        <v>100.00000000000001</v>
      </c>
      <c r="K276" s="58">
        <v>100</v>
      </c>
      <c r="L276" s="58">
        <v>100.00000000000001</v>
      </c>
      <c r="M276" s="58">
        <v>99.999999999999986</v>
      </c>
      <c r="N276" s="58">
        <v>100.09999999999997</v>
      </c>
      <c r="O276" s="58">
        <v>100.19999999999999</v>
      </c>
      <c r="P276" s="58">
        <v>99.999999999999986</v>
      </c>
      <c r="Q276" s="58">
        <v>99.999999999999986</v>
      </c>
      <c r="R276" s="58">
        <v>100.10000000000002</v>
      </c>
      <c r="S276" s="58">
        <v>99.999999999999972</v>
      </c>
      <c r="T276" s="58">
        <v>99.999999999999986</v>
      </c>
      <c r="U276" s="54">
        <v>100</v>
      </c>
      <c r="V276" s="54">
        <v>99.899999999999977</v>
      </c>
      <c r="W276" s="54">
        <v>99.999999999999986</v>
      </c>
      <c r="X276" s="54">
        <v>100.00000000000001</v>
      </c>
      <c r="Y276" s="54">
        <v>100</v>
      </c>
      <c r="Z276" s="54">
        <v>100</v>
      </c>
      <c r="AA276" s="54">
        <v>100</v>
      </c>
      <c r="AB276" s="67">
        <v>100</v>
      </c>
    </row>
    <row r="278" spans="1:28" x14ac:dyDescent="0.15">
      <c r="A278" s="163" t="s">
        <v>109</v>
      </c>
      <c r="B278" s="163"/>
      <c r="C278" s="163"/>
      <c r="D278" s="163"/>
      <c r="E278" s="163"/>
      <c r="F278" s="163"/>
      <c r="G278" s="163"/>
      <c r="H278" s="163"/>
      <c r="I278" s="163"/>
      <c r="J278" s="163"/>
      <c r="K278" s="163"/>
      <c r="L278" s="163"/>
    </row>
    <row r="279" spans="1:28" x14ac:dyDescent="0.15">
      <c r="A279" s="26" t="s">
        <v>186</v>
      </c>
    </row>
    <row r="280" spans="1:28" x14ac:dyDescent="0.15">
      <c r="A280" s="26" t="s">
        <v>193</v>
      </c>
    </row>
  </sheetData>
  <mergeCells count="54">
    <mergeCell ref="A144:D144"/>
    <mergeCell ref="A180:D180"/>
    <mergeCell ref="A184:D184"/>
    <mergeCell ref="A192:D192"/>
    <mergeCell ref="A108:B108"/>
    <mergeCell ref="A136:D136"/>
    <mergeCell ref="A140:D140"/>
    <mergeCell ref="A152:D152"/>
    <mergeCell ref="A1:M1"/>
    <mergeCell ref="A10:B10"/>
    <mergeCell ref="A15:B15"/>
    <mergeCell ref="A16:B16"/>
    <mergeCell ref="A17:B17"/>
    <mergeCell ref="A20:B20"/>
    <mergeCell ref="A25:B25"/>
    <mergeCell ref="A41:B41"/>
    <mergeCell ref="A101:E101"/>
    <mergeCell ref="A106:B106"/>
    <mergeCell ref="A107:B107"/>
    <mergeCell ref="A57:D57"/>
    <mergeCell ref="A61:D61"/>
    <mergeCell ref="A224:E224"/>
    <mergeCell ref="A111:B111"/>
    <mergeCell ref="A112:B112"/>
    <mergeCell ref="A118:C118"/>
    <mergeCell ref="A119:C119"/>
    <mergeCell ref="A120:C120"/>
    <mergeCell ref="A121:C121"/>
    <mergeCell ref="A123:C123"/>
    <mergeCell ref="A128:D128"/>
    <mergeCell ref="A148:C148"/>
    <mergeCell ref="A168:D168"/>
    <mergeCell ref="A176:C176"/>
    <mergeCell ref="A132:D132"/>
    <mergeCell ref="A262:C262"/>
    <mergeCell ref="A233:B233"/>
    <mergeCell ref="A235:B235"/>
    <mergeCell ref="A240:B240"/>
    <mergeCell ref="A241:B241"/>
    <mergeCell ref="A244:B244"/>
    <mergeCell ref="A252:B252"/>
    <mergeCell ref="A256:D256"/>
    <mergeCell ref="A258:D258"/>
    <mergeCell ref="A259:D259"/>
    <mergeCell ref="A260:C260"/>
    <mergeCell ref="A261:C261"/>
    <mergeCell ref="A276:D276"/>
    <mergeCell ref="A278:L278"/>
    <mergeCell ref="A265:C265"/>
    <mergeCell ref="A267:C267"/>
    <mergeCell ref="A268:C268"/>
    <mergeCell ref="A272:C272"/>
    <mergeCell ref="A273:C273"/>
    <mergeCell ref="A274:D274"/>
  </mergeCells>
  <phoneticPr fontId="2"/>
  <pageMargins left="0.7" right="0.16" top="0.75" bottom="0.75" header="0.3" footer="0.3"/>
  <pageSetup paperSize="8" scale="70" fitToHeight="0" orientation="portrait" r:id="rId1"/>
  <rowBreaks count="2" manualBreakCount="2">
    <brk id="124" max="16383" man="1"/>
    <brk id="2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39"/>
  <sheetViews>
    <sheetView zoomScaleNormal="100" workbookViewId="0"/>
  </sheetViews>
  <sheetFormatPr defaultRowHeight="13.5" x14ac:dyDescent="0.15"/>
  <cols>
    <col min="2" max="4" width="6.625" customWidth="1"/>
    <col min="5" max="5" width="6" customWidth="1"/>
    <col min="6" max="14" width="6.625" customWidth="1"/>
  </cols>
  <sheetData>
    <row r="1" spans="1:11" x14ac:dyDescent="0.15">
      <c r="A1" t="s">
        <v>108</v>
      </c>
    </row>
    <row r="3" spans="1:11" ht="18.75" customHeight="1" x14ac:dyDescent="0.15">
      <c r="A3" t="s">
        <v>1</v>
      </c>
    </row>
    <row r="4" spans="1:11" x14ac:dyDescent="0.15">
      <c r="A4" s="1"/>
      <c r="B4" s="3"/>
      <c r="C4" s="15" t="s">
        <v>2</v>
      </c>
      <c r="D4" s="15" t="s">
        <v>3</v>
      </c>
      <c r="E4" s="15" t="s">
        <v>4</v>
      </c>
      <c r="F4" s="15" t="s">
        <v>107</v>
      </c>
      <c r="G4" s="15" t="s">
        <v>99</v>
      </c>
      <c r="H4" s="15" t="s">
        <v>5</v>
      </c>
      <c r="I4" s="15" t="s">
        <v>6</v>
      </c>
      <c r="J4" s="15" t="s">
        <v>7</v>
      </c>
      <c r="K4" s="15" t="s">
        <v>8</v>
      </c>
    </row>
    <row r="5" spans="1:11" x14ac:dyDescent="0.15">
      <c r="A5" s="6"/>
      <c r="B5" s="8"/>
      <c r="C5" s="16"/>
      <c r="D5" s="16"/>
      <c r="E5" s="16"/>
      <c r="F5" s="16" t="s">
        <v>91</v>
      </c>
      <c r="G5" s="16" t="s">
        <v>91</v>
      </c>
      <c r="H5" s="16" t="s">
        <v>91</v>
      </c>
      <c r="I5" s="16" t="s">
        <v>91</v>
      </c>
      <c r="J5" s="16" t="s">
        <v>91</v>
      </c>
      <c r="K5" s="16" t="s">
        <v>91</v>
      </c>
    </row>
    <row r="6" spans="1:11" x14ac:dyDescent="0.15">
      <c r="A6" s="19" t="s">
        <v>10</v>
      </c>
      <c r="B6" s="12"/>
      <c r="C6" s="13">
        <v>13</v>
      </c>
      <c r="D6" s="13">
        <v>53</v>
      </c>
      <c r="E6" s="13">
        <v>66</v>
      </c>
      <c r="F6" s="13">
        <v>19.600000000000001</v>
      </c>
      <c r="G6" s="13">
        <v>29</v>
      </c>
      <c r="H6" s="13">
        <v>27.2</v>
      </c>
      <c r="I6" s="13">
        <v>22.3</v>
      </c>
      <c r="J6" s="13">
        <v>22.9</v>
      </c>
      <c r="K6" s="13">
        <v>18.100000000000001</v>
      </c>
    </row>
    <row r="7" spans="1:11" x14ac:dyDescent="0.15">
      <c r="A7" s="19" t="s">
        <v>11</v>
      </c>
      <c r="B7" s="12"/>
      <c r="C7" s="13">
        <v>14</v>
      </c>
      <c r="D7" s="13">
        <v>81</v>
      </c>
      <c r="E7" s="13">
        <v>95</v>
      </c>
      <c r="F7" s="13">
        <v>28.2</v>
      </c>
      <c r="G7" s="13">
        <v>24</v>
      </c>
      <c r="H7" s="13">
        <v>21.3</v>
      </c>
      <c r="I7" s="13">
        <v>22.3</v>
      </c>
      <c r="J7" s="13">
        <v>25.2</v>
      </c>
      <c r="K7" s="13">
        <v>27.5</v>
      </c>
    </row>
    <row r="8" spans="1:11" x14ac:dyDescent="0.15">
      <c r="A8" s="19" t="s">
        <v>12</v>
      </c>
      <c r="B8" s="12"/>
      <c r="C8" s="13">
        <v>31</v>
      </c>
      <c r="D8" s="13">
        <v>65</v>
      </c>
      <c r="E8" s="13">
        <v>96</v>
      </c>
      <c r="F8" s="13">
        <v>28.5</v>
      </c>
      <c r="G8" s="13">
        <v>26.3</v>
      </c>
      <c r="H8" s="13">
        <v>27.6</v>
      </c>
      <c r="I8" s="13">
        <v>28.1</v>
      </c>
      <c r="J8" s="13">
        <v>30.6</v>
      </c>
      <c r="K8" s="13">
        <v>33.200000000000003</v>
      </c>
    </row>
    <row r="9" spans="1:11" x14ac:dyDescent="0.15">
      <c r="A9" s="19" t="s">
        <v>13</v>
      </c>
      <c r="B9" s="12"/>
      <c r="C9" s="13">
        <v>22</v>
      </c>
      <c r="D9" s="13">
        <v>58</v>
      </c>
      <c r="E9" s="13">
        <v>80</v>
      </c>
      <c r="F9" s="13">
        <v>23.7</v>
      </c>
      <c r="G9" s="13">
        <v>20.7</v>
      </c>
      <c r="H9" s="13">
        <v>23.9</v>
      </c>
      <c r="I9" s="13">
        <v>27.3</v>
      </c>
      <c r="J9" s="13">
        <v>21.3</v>
      </c>
      <c r="K9" s="13">
        <v>21.2</v>
      </c>
    </row>
    <row r="10" spans="1:11" x14ac:dyDescent="0.15">
      <c r="A10" s="19" t="s">
        <v>4</v>
      </c>
      <c r="B10" s="12"/>
      <c r="C10" s="13">
        <f>SUM(C6:C9)</f>
        <v>80</v>
      </c>
      <c r="D10" s="13">
        <v>257</v>
      </c>
      <c r="E10" s="13">
        <v>337</v>
      </c>
      <c r="F10" s="13">
        <f>SUM(F6:F9)</f>
        <v>100</v>
      </c>
      <c r="G10" s="13">
        <v>100</v>
      </c>
      <c r="H10" s="13">
        <v>100</v>
      </c>
      <c r="I10" s="13">
        <v>100</v>
      </c>
      <c r="J10" s="13">
        <v>100</v>
      </c>
      <c r="K10" s="13">
        <v>100</v>
      </c>
    </row>
    <row r="12" spans="1:11" ht="18.75" customHeight="1" x14ac:dyDescent="0.15">
      <c r="A12" t="s">
        <v>14</v>
      </c>
    </row>
    <row r="13" spans="1:11" x14ac:dyDescent="0.15">
      <c r="A13" s="1"/>
      <c r="B13" s="3"/>
      <c r="C13" s="15" t="s">
        <v>2</v>
      </c>
      <c r="D13" s="15" t="s">
        <v>3</v>
      </c>
      <c r="E13" s="15" t="s">
        <v>4</v>
      </c>
      <c r="F13" s="15" t="s">
        <v>107</v>
      </c>
      <c r="G13" s="15" t="s">
        <v>99</v>
      </c>
      <c r="H13" s="15" t="s">
        <v>5</v>
      </c>
      <c r="I13" s="15" t="s">
        <v>6</v>
      </c>
      <c r="J13" s="15" t="s">
        <v>7</v>
      </c>
      <c r="K13" s="15" t="s">
        <v>8</v>
      </c>
    </row>
    <row r="14" spans="1:11" x14ac:dyDescent="0.15">
      <c r="A14" s="6"/>
      <c r="B14" s="8"/>
      <c r="C14" s="16"/>
      <c r="D14" s="16"/>
      <c r="E14" s="16"/>
      <c r="F14" s="16" t="s">
        <v>91</v>
      </c>
      <c r="G14" s="16" t="s">
        <v>91</v>
      </c>
      <c r="H14" s="16" t="s">
        <v>91</v>
      </c>
      <c r="I14" s="16" t="s">
        <v>91</v>
      </c>
      <c r="J14" s="16" t="s">
        <v>91</v>
      </c>
      <c r="K14" s="16" t="s">
        <v>91</v>
      </c>
    </row>
    <row r="15" spans="1:11" x14ac:dyDescent="0.15">
      <c r="A15" s="19" t="s">
        <v>15</v>
      </c>
      <c r="B15" s="12"/>
      <c r="C15" s="13">
        <v>35</v>
      </c>
      <c r="D15" s="13">
        <v>104</v>
      </c>
      <c r="E15" s="13">
        <v>139</v>
      </c>
      <c r="F15" s="13">
        <v>41.6</v>
      </c>
      <c r="G15" s="13">
        <v>36.700000000000003</v>
      </c>
      <c r="H15" s="13">
        <v>33.9</v>
      </c>
      <c r="I15" s="13">
        <v>35.799999999999997</v>
      </c>
      <c r="J15" s="13">
        <v>35.200000000000003</v>
      </c>
      <c r="K15" s="13">
        <v>35.700000000000003</v>
      </c>
    </row>
    <row r="16" spans="1:11" x14ac:dyDescent="0.15">
      <c r="A16" s="19" t="s">
        <v>16</v>
      </c>
      <c r="B16" s="12"/>
      <c r="C16" s="13">
        <v>17</v>
      </c>
      <c r="D16" s="13">
        <v>78</v>
      </c>
      <c r="E16" s="13">
        <v>95</v>
      </c>
      <c r="F16" s="13">
        <v>28.4</v>
      </c>
      <c r="G16" s="13">
        <v>37.4</v>
      </c>
      <c r="H16" s="13">
        <v>35.9</v>
      </c>
      <c r="I16" s="13">
        <v>33.1</v>
      </c>
      <c r="J16" s="13">
        <v>32.5</v>
      </c>
      <c r="K16" s="13">
        <v>28.9</v>
      </c>
    </row>
    <row r="17" spans="1:14" x14ac:dyDescent="0.15">
      <c r="A17" s="19" t="s">
        <v>17</v>
      </c>
      <c r="B17" s="12"/>
      <c r="C17" s="13">
        <v>25</v>
      </c>
      <c r="D17" s="13">
        <v>40</v>
      </c>
      <c r="E17" s="13">
        <v>65</v>
      </c>
      <c r="F17" s="13">
        <v>19.5</v>
      </c>
      <c r="G17" s="13">
        <v>18.899999999999999</v>
      </c>
      <c r="H17" s="13">
        <v>20.100000000000001</v>
      </c>
      <c r="I17" s="13">
        <v>23.1</v>
      </c>
      <c r="J17" s="13">
        <v>20.9</v>
      </c>
      <c r="K17" s="13">
        <v>23.3</v>
      </c>
    </row>
    <row r="18" spans="1:14" x14ac:dyDescent="0.15">
      <c r="A18" s="19" t="s">
        <v>18</v>
      </c>
      <c r="B18" s="12"/>
      <c r="C18" s="13">
        <v>3</v>
      </c>
      <c r="D18" s="13">
        <v>30</v>
      </c>
      <c r="E18" s="13">
        <v>33</v>
      </c>
      <c r="F18" s="13">
        <v>9.9</v>
      </c>
      <c r="G18" s="13">
        <v>6.3</v>
      </c>
      <c r="H18" s="13">
        <v>8.4</v>
      </c>
      <c r="I18" s="13">
        <v>7.7</v>
      </c>
      <c r="J18" s="13">
        <v>10.9</v>
      </c>
      <c r="K18" s="13">
        <v>11.6</v>
      </c>
    </row>
    <row r="19" spans="1:14" x14ac:dyDescent="0.15">
      <c r="A19" s="19" t="s">
        <v>19</v>
      </c>
      <c r="B19" s="12"/>
      <c r="C19" s="13">
        <v>0</v>
      </c>
      <c r="D19" s="13">
        <v>2</v>
      </c>
      <c r="E19" s="13">
        <v>2</v>
      </c>
      <c r="F19" s="13">
        <v>0.6</v>
      </c>
      <c r="G19" s="13">
        <v>0.7</v>
      </c>
      <c r="H19" s="13">
        <v>1.7</v>
      </c>
      <c r="I19" s="13">
        <v>0.3</v>
      </c>
      <c r="J19" s="13">
        <v>0.5</v>
      </c>
      <c r="K19" s="13">
        <v>0.5</v>
      </c>
    </row>
    <row r="20" spans="1:14" x14ac:dyDescent="0.15">
      <c r="A20" s="19" t="s">
        <v>4</v>
      </c>
      <c r="B20" s="12"/>
      <c r="C20" s="13">
        <f>SUM(C15:C19)</f>
        <v>80</v>
      </c>
      <c r="D20" s="13">
        <v>254</v>
      </c>
      <c r="E20" s="13">
        <v>334</v>
      </c>
      <c r="F20" s="13">
        <f>SUM(F15:F19)</f>
        <v>100</v>
      </c>
      <c r="G20" s="13">
        <v>100</v>
      </c>
      <c r="H20" s="13">
        <v>100</v>
      </c>
      <c r="I20" s="13">
        <v>100</v>
      </c>
      <c r="J20" s="13">
        <v>100</v>
      </c>
      <c r="K20" s="13">
        <v>100</v>
      </c>
    </row>
    <row r="22" spans="1:14" ht="18.75" customHeight="1" x14ac:dyDescent="0.15">
      <c r="A22" t="s">
        <v>20</v>
      </c>
    </row>
    <row r="23" spans="1:14" x14ac:dyDescent="0.15">
      <c r="A23" s="1"/>
      <c r="B23" s="2"/>
      <c r="C23" s="2"/>
      <c r="D23" s="2"/>
      <c r="E23" s="3"/>
      <c r="F23" s="15" t="s">
        <v>2</v>
      </c>
      <c r="G23" s="15" t="s">
        <v>3</v>
      </c>
      <c r="H23" s="15" t="s">
        <v>4</v>
      </c>
      <c r="I23" s="15" t="s">
        <v>107</v>
      </c>
      <c r="J23" s="15" t="s">
        <v>99</v>
      </c>
      <c r="K23" s="15" t="s">
        <v>104</v>
      </c>
      <c r="L23" s="15" t="s">
        <v>103</v>
      </c>
      <c r="M23" s="15" t="s">
        <v>102</v>
      </c>
      <c r="N23" s="15" t="s">
        <v>101</v>
      </c>
    </row>
    <row r="24" spans="1:14" x14ac:dyDescent="0.15">
      <c r="A24" s="6"/>
      <c r="B24" s="7"/>
      <c r="C24" s="7"/>
      <c r="D24" s="7"/>
      <c r="E24" s="8"/>
      <c r="F24" s="16"/>
      <c r="G24" s="16"/>
      <c r="H24" s="16"/>
      <c r="I24" s="16" t="s">
        <v>91</v>
      </c>
      <c r="J24" s="16" t="s">
        <v>91</v>
      </c>
      <c r="K24" s="16" t="s">
        <v>100</v>
      </c>
      <c r="L24" s="16" t="s">
        <v>100</v>
      </c>
      <c r="M24" s="16" t="s">
        <v>100</v>
      </c>
      <c r="N24" s="16" t="s">
        <v>100</v>
      </c>
    </row>
    <row r="25" spans="1:14" x14ac:dyDescent="0.15">
      <c r="A25" s="19" t="s">
        <v>21</v>
      </c>
      <c r="B25" s="14"/>
      <c r="C25" s="14"/>
      <c r="D25" s="14"/>
      <c r="E25" s="12"/>
      <c r="F25" s="13">
        <v>6</v>
      </c>
      <c r="G25" s="13">
        <v>18</v>
      </c>
      <c r="H25" s="13">
        <v>24</v>
      </c>
      <c r="I25" s="24">
        <v>7</v>
      </c>
      <c r="J25" s="24">
        <v>8.8000000000000007</v>
      </c>
      <c r="K25" s="24">
        <v>7.5</v>
      </c>
      <c r="L25" s="24">
        <v>4</v>
      </c>
      <c r="M25" s="24">
        <v>7.8</v>
      </c>
      <c r="N25" s="24">
        <v>9.4</v>
      </c>
    </row>
    <row r="26" spans="1:14" x14ac:dyDescent="0.15">
      <c r="A26" s="19" t="s">
        <v>22</v>
      </c>
      <c r="B26" s="14"/>
      <c r="C26" s="14"/>
      <c r="D26" s="14"/>
      <c r="E26" s="12"/>
      <c r="F26" s="13">
        <v>1</v>
      </c>
      <c r="G26" s="13">
        <v>7</v>
      </c>
      <c r="H26" s="13">
        <v>8</v>
      </c>
      <c r="I26" s="24">
        <v>2.2999999999999998</v>
      </c>
      <c r="J26" s="24">
        <v>1.7</v>
      </c>
      <c r="K26" s="24">
        <v>2.8</v>
      </c>
      <c r="L26" s="24">
        <v>3.7</v>
      </c>
      <c r="M26" s="24">
        <v>4.3</v>
      </c>
      <c r="N26" s="24">
        <v>3.3</v>
      </c>
    </row>
    <row r="27" spans="1:14" x14ac:dyDescent="0.15">
      <c r="A27" s="19" t="s">
        <v>23</v>
      </c>
      <c r="B27" s="14"/>
      <c r="C27" s="14"/>
      <c r="D27" s="14"/>
      <c r="E27" s="12"/>
      <c r="F27" s="13">
        <v>34</v>
      </c>
      <c r="G27" s="13">
        <v>103</v>
      </c>
      <c r="H27" s="13">
        <v>137</v>
      </c>
      <c r="I27" s="24">
        <v>40.1</v>
      </c>
      <c r="J27" s="24">
        <v>35.700000000000003</v>
      </c>
      <c r="K27" s="24">
        <v>40.299999999999997</v>
      </c>
      <c r="L27" s="24">
        <v>35.6</v>
      </c>
      <c r="M27" s="24">
        <v>37.6</v>
      </c>
      <c r="N27" s="24">
        <v>33.4</v>
      </c>
    </row>
    <row r="28" spans="1:14" x14ac:dyDescent="0.15">
      <c r="A28" s="19" t="s">
        <v>24</v>
      </c>
      <c r="B28" s="14"/>
      <c r="C28" s="14"/>
      <c r="D28" s="14"/>
      <c r="E28" s="12"/>
      <c r="F28" s="13">
        <v>12</v>
      </c>
      <c r="G28" s="13">
        <v>17</v>
      </c>
      <c r="H28" s="13">
        <v>29</v>
      </c>
      <c r="I28" s="24">
        <v>8.5</v>
      </c>
      <c r="J28" s="24">
        <v>10.8</v>
      </c>
      <c r="K28" s="24">
        <v>7.9</v>
      </c>
      <c r="L28" s="24">
        <v>6.4</v>
      </c>
      <c r="M28" s="24">
        <v>6.1</v>
      </c>
      <c r="N28" s="24">
        <v>7.6</v>
      </c>
    </row>
    <row r="29" spans="1:14" x14ac:dyDescent="0.15">
      <c r="A29" s="19" t="s">
        <v>25</v>
      </c>
      <c r="B29" s="14"/>
      <c r="C29" s="14"/>
      <c r="D29" s="14"/>
      <c r="E29" s="12"/>
      <c r="F29" s="13">
        <v>7</v>
      </c>
      <c r="G29" s="13">
        <v>43</v>
      </c>
      <c r="H29" s="13">
        <v>50</v>
      </c>
      <c r="I29" s="24">
        <v>14.6</v>
      </c>
      <c r="J29" s="24">
        <v>14.8</v>
      </c>
      <c r="K29" s="24">
        <v>13.8</v>
      </c>
      <c r="L29" s="24">
        <v>15.4</v>
      </c>
      <c r="M29" s="24">
        <v>14.4</v>
      </c>
      <c r="N29" s="24">
        <v>13.1</v>
      </c>
    </row>
    <row r="30" spans="1:14" x14ac:dyDescent="0.15">
      <c r="A30" s="19" t="s">
        <v>26</v>
      </c>
      <c r="B30" s="14"/>
      <c r="C30" s="14"/>
      <c r="D30" s="14"/>
      <c r="E30" s="12"/>
      <c r="F30" s="13">
        <v>5</v>
      </c>
      <c r="G30" s="13">
        <v>12</v>
      </c>
      <c r="H30" s="13">
        <v>17</v>
      </c>
      <c r="I30" s="24">
        <v>5</v>
      </c>
      <c r="J30" s="24">
        <v>6</v>
      </c>
      <c r="K30" s="24">
        <v>5</v>
      </c>
      <c r="L30" s="24">
        <v>7.4</v>
      </c>
      <c r="M30" s="24">
        <v>2.5</v>
      </c>
      <c r="N30" s="24">
        <v>4.3</v>
      </c>
    </row>
    <row r="31" spans="1:14" x14ac:dyDescent="0.15">
      <c r="A31" s="19" t="s">
        <v>27</v>
      </c>
      <c r="B31" s="14"/>
      <c r="C31" s="14"/>
      <c r="D31" s="14"/>
      <c r="E31" s="12"/>
      <c r="F31" s="13">
        <v>0</v>
      </c>
      <c r="G31" s="13">
        <v>0</v>
      </c>
      <c r="H31" s="13">
        <v>0</v>
      </c>
      <c r="I31" s="24">
        <v>0</v>
      </c>
      <c r="J31" s="24">
        <v>0.3</v>
      </c>
      <c r="K31" s="24">
        <v>0</v>
      </c>
      <c r="L31" s="24">
        <v>0.5</v>
      </c>
      <c r="M31" s="24">
        <v>1</v>
      </c>
      <c r="N31" s="24">
        <v>0.2</v>
      </c>
    </row>
    <row r="32" spans="1:14" x14ac:dyDescent="0.15">
      <c r="A32" s="19" t="s">
        <v>28</v>
      </c>
      <c r="B32" s="14"/>
      <c r="C32" s="14"/>
      <c r="D32" s="14"/>
      <c r="E32" s="12"/>
      <c r="F32" s="13">
        <v>2</v>
      </c>
      <c r="G32" s="13">
        <v>5</v>
      </c>
      <c r="H32" s="13">
        <v>7</v>
      </c>
      <c r="I32" s="24">
        <v>2.1</v>
      </c>
      <c r="J32" s="24">
        <v>3.7</v>
      </c>
      <c r="K32" s="24">
        <v>1.6</v>
      </c>
      <c r="L32" s="24">
        <v>2.1</v>
      </c>
      <c r="M32" s="24">
        <v>2.8</v>
      </c>
      <c r="N32" s="24">
        <v>2.7</v>
      </c>
    </row>
    <row r="33" spans="1:14" x14ac:dyDescent="0.15">
      <c r="A33" s="19" t="s">
        <v>29</v>
      </c>
      <c r="B33" s="14"/>
      <c r="C33" s="14"/>
      <c r="D33" s="14"/>
      <c r="E33" s="12"/>
      <c r="F33" s="13">
        <v>4</v>
      </c>
      <c r="G33" s="13">
        <v>9</v>
      </c>
      <c r="H33" s="13">
        <v>13</v>
      </c>
      <c r="I33" s="24">
        <v>3.8</v>
      </c>
      <c r="J33" s="24">
        <v>1</v>
      </c>
      <c r="K33" s="24">
        <v>3.8</v>
      </c>
      <c r="L33" s="24">
        <v>2.7</v>
      </c>
      <c r="M33" s="24">
        <v>3</v>
      </c>
      <c r="N33" s="24">
        <v>4.0999999999999996</v>
      </c>
    </row>
    <row r="34" spans="1:14" x14ac:dyDescent="0.15">
      <c r="A34" s="19" t="s">
        <v>30</v>
      </c>
      <c r="B34" s="14"/>
      <c r="C34" s="14"/>
      <c r="D34" s="14"/>
      <c r="E34" s="12"/>
      <c r="F34" s="13">
        <v>3</v>
      </c>
      <c r="G34" s="13">
        <v>6</v>
      </c>
      <c r="H34" s="13">
        <v>9</v>
      </c>
      <c r="I34" s="24">
        <v>2.6</v>
      </c>
      <c r="J34" s="24">
        <v>2.7</v>
      </c>
      <c r="K34" s="24">
        <v>1.6</v>
      </c>
      <c r="L34" s="24">
        <v>0.8</v>
      </c>
      <c r="M34" s="24">
        <v>2.8</v>
      </c>
      <c r="N34" s="24">
        <v>2.2999999999999998</v>
      </c>
    </row>
    <row r="35" spans="1:14" x14ac:dyDescent="0.15">
      <c r="A35" s="19" t="s">
        <v>92</v>
      </c>
      <c r="B35" s="14"/>
      <c r="C35" s="14"/>
      <c r="D35" s="14"/>
      <c r="E35" s="12"/>
      <c r="F35" s="13">
        <v>7</v>
      </c>
      <c r="G35" s="13">
        <v>31</v>
      </c>
      <c r="H35" s="13">
        <v>38</v>
      </c>
      <c r="I35" s="24">
        <v>11.1</v>
      </c>
      <c r="J35" s="24">
        <v>10.8</v>
      </c>
      <c r="K35" s="24">
        <v>11.9</v>
      </c>
      <c r="L35" s="24">
        <v>17.600000000000001</v>
      </c>
      <c r="M35" s="24">
        <v>14.4</v>
      </c>
      <c r="N35" s="24">
        <v>18.399999999999999</v>
      </c>
    </row>
    <row r="36" spans="1:14" x14ac:dyDescent="0.15">
      <c r="A36" s="19" t="s">
        <v>19</v>
      </c>
      <c r="B36" s="14"/>
      <c r="C36" s="14"/>
      <c r="D36" s="14"/>
      <c r="E36" s="12"/>
      <c r="F36" s="13">
        <v>4</v>
      </c>
      <c r="G36" s="13">
        <v>6</v>
      </c>
      <c r="H36" s="13">
        <v>10</v>
      </c>
      <c r="I36" s="24">
        <v>2.9</v>
      </c>
      <c r="J36" s="24">
        <v>3.7</v>
      </c>
      <c r="K36" s="24">
        <v>3.8</v>
      </c>
      <c r="L36" s="24">
        <v>3.7</v>
      </c>
      <c r="M36" s="24">
        <v>3</v>
      </c>
      <c r="N36" s="24">
        <v>1.2</v>
      </c>
    </row>
    <row r="37" spans="1:14" x14ac:dyDescent="0.15">
      <c r="A37" s="19" t="s">
        <v>31</v>
      </c>
      <c r="B37" s="14"/>
      <c r="C37" s="14"/>
      <c r="D37" s="14"/>
      <c r="E37" s="12"/>
      <c r="F37" s="13"/>
      <c r="G37" s="13"/>
      <c r="H37" s="13"/>
      <c r="I37" s="24"/>
      <c r="J37" s="24"/>
      <c r="K37" s="24"/>
      <c r="L37" s="24"/>
      <c r="M37" s="24">
        <v>0.3</v>
      </c>
      <c r="N37" s="24">
        <v>0</v>
      </c>
    </row>
    <row r="38" spans="1:14" x14ac:dyDescent="0.15">
      <c r="A38" s="19" t="s">
        <v>4</v>
      </c>
      <c r="B38" s="14"/>
      <c r="C38" s="14"/>
      <c r="D38" s="14"/>
      <c r="E38" s="12"/>
      <c r="F38" s="13">
        <v>85</v>
      </c>
      <c r="G38" s="13">
        <v>257</v>
      </c>
      <c r="H38" s="13">
        <v>342</v>
      </c>
      <c r="I38" s="13">
        <v>100</v>
      </c>
      <c r="J38" s="13">
        <v>100</v>
      </c>
      <c r="K38" s="13">
        <v>100</v>
      </c>
      <c r="L38" s="13">
        <v>100</v>
      </c>
      <c r="M38" s="13">
        <v>100</v>
      </c>
      <c r="N38" s="13">
        <v>100</v>
      </c>
    </row>
    <row r="40" spans="1:14" ht="18.75" customHeight="1" x14ac:dyDescent="0.15">
      <c r="A40" t="s">
        <v>32</v>
      </c>
    </row>
    <row r="41" spans="1:14" x14ac:dyDescent="0.15">
      <c r="A41" s="1"/>
      <c r="B41" s="3"/>
      <c r="C41" s="15" t="s">
        <v>2</v>
      </c>
      <c r="D41" s="15" t="s">
        <v>3</v>
      </c>
      <c r="E41" s="15" t="s">
        <v>4</v>
      </c>
      <c r="F41" s="15" t="s">
        <v>107</v>
      </c>
      <c r="G41" s="15" t="s">
        <v>99</v>
      </c>
      <c r="H41" s="15" t="s">
        <v>5</v>
      </c>
      <c r="I41" s="15" t="s">
        <v>6</v>
      </c>
      <c r="J41" s="15" t="s">
        <v>7</v>
      </c>
      <c r="K41" s="15" t="s">
        <v>8</v>
      </c>
    </row>
    <row r="42" spans="1:14" x14ac:dyDescent="0.15">
      <c r="A42" s="6"/>
      <c r="B42" s="8"/>
      <c r="C42" s="16"/>
      <c r="D42" s="16"/>
      <c r="E42" s="16"/>
      <c r="F42" s="16" t="s">
        <v>91</v>
      </c>
      <c r="G42" s="16" t="s">
        <v>91</v>
      </c>
      <c r="H42" s="16" t="s">
        <v>91</v>
      </c>
      <c r="I42" s="16" t="s">
        <v>91</v>
      </c>
      <c r="J42" s="16" t="s">
        <v>91</v>
      </c>
      <c r="K42" s="16" t="s">
        <v>91</v>
      </c>
    </row>
    <row r="43" spans="1:14" x14ac:dyDescent="0.15">
      <c r="A43" s="19" t="s">
        <v>33</v>
      </c>
      <c r="B43" s="12"/>
      <c r="C43" s="13">
        <v>55</v>
      </c>
      <c r="D43" s="13">
        <v>123</v>
      </c>
      <c r="E43" s="13">
        <v>178</v>
      </c>
      <c r="F43" s="13">
        <v>52.8</v>
      </c>
      <c r="G43" s="13">
        <v>54.8</v>
      </c>
      <c r="H43" s="13">
        <v>58.6</v>
      </c>
      <c r="I43" s="13">
        <v>51.8</v>
      </c>
      <c r="J43" s="13">
        <v>55.5</v>
      </c>
      <c r="K43" s="13">
        <v>43.4</v>
      </c>
    </row>
    <row r="44" spans="1:14" x14ac:dyDescent="0.15">
      <c r="A44" s="19" t="s">
        <v>34</v>
      </c>
      <c r="B44" s="12"/>
      <c r="C44" s="13">
        <v>25</v>
      </c>
      <c r="D44" s="13">
        <v>134</v>
      </c>
      <c r="E44" s="13">
        <v>159</v>
      </c>
      <c r="F44" s="13">
        <v>47.2</v>
      </c>
      <c r="G44" s="13">
        <v>45.2</v>
      </c>
      <c r="H44" s="13">
        <v>41.4</v>
      </c>
      <c r="I44" s="13">
        <v>48.2</v>
      </c>
      <c r="J44" s="13">
        <v>44.5</v>
      </c>
      <c r="K44" s="13">
        <v>56.6</v>
      </c>
    </row>
    <row r="45" spans="1:14" x14ac:dyDescent="0.15">
      <c r="A45" s="19" t="s">
        <v>4</v>
      </c>
      <c r="B45" s="12"/>
      <c r="C45" s="13">
        <f>SUM(C43:C44)</f>
        <v>80</v>
      </c>
      <c r="D45" s="13">
        <v>257</v>
      </c>
      <c r="E45" s="13">
        <v>337</v>
      </c>
      <c r="F45" s="13">
        <f>SUM(F43:F44)</f>
        <v>100</v>
      </c>
      <c r="G45" s="13">
        <v>100</v>
      </c>
      <c r="H45" s="13">
        <v>100</v>
      </c>
      <c r="I45" s="13">
        <v>100</v>
      </c>
      <c r="J45" s="13">
        <v>100</v>
      </c>
      <c r="K45" s="13">
        <v>100</v>
      </c>
    </row>
    <row r="47" spans="1:14" ht="18.75" customHeight="1" x14ac:dyDescent="0.15">
      <c r="A47" t="s">
        <v>35</v>
      </c>
    </row>
    <row r="48" spans="1:14" x14ac:dyDescent="0.15">
      <c r="A48" s="1"/>
      <c r="B48" s="2"/>
      <c r="C48" s="3"/>
      <c r="D48" s="15" t="s">
        <v>2</v>
      </c>
      <c r="E48" s="15" t="s">
        <v>3</v>
      </c>
      <c r="F48" s="15" t="s">
        <v>4</v>
      </c>
      <c r="G48" s="15" t="s">
        <v>107</v>
      </c>
      <c r="H48" s="15" t="s">
        <v>99</v>
      </c>
      <c r="I48" s="15" t="s">
        <v>5</v>
      </c>
      <c r="J48" s="15" t="s">
        <v>6</v>
      </c>
      <c r="K48" s="15" t="s">
        <v>7</v>
      </c>
      <c r="L48" s="15" t="s">
        <v>8</v>
      </c>
    </row>
    <row r="49" spans="1:12" x14ac:dyDescent="0.15">
      <c r="A49" s="6"/>
      <c r="B49" s="7"/>
      <c r="C49" s="8"/>
      <c r="D49" s="16"/>
      <c r="E49" s="16"/>
      <c r="F49" s="16"/>
      <c r="G49" s="16" t="s">
        <v>91</v>
      </c>
      <c r="H49" s="16" t="s">
        <v>91</v>
      </c>
      <c r="I49" s="16" t="s">
        <v>91</v>
      </c>
      <c r="J49" s="16" t="s">
        <v>91</v>
      </c>
      <c r="K49" s="16" t="s">
        <v>91</v>
      </c>
      <c r="L49" s="16" t="s">
        <v>91</v>
      </c>
    </row>
    <row r="50" spans="1:12" x14ac:dyDescent="0.15">
      <c r="A50" s="19" t="s">
        <v>36</v>
      </c>
      <c r="B50" s="14"/>
      <c r="C50" s="12"/>
      <c r="D50" s="13">
        <v>13</v>
      </c>
      <c r="E50" s="13">
        <v>41</v>
      </c>
      <c r="F50" s="13">
        <v>54</v>
      </c>
      <c r="G50" s="24">
        <v>16.2</v>
      </c>
      <c r="H50" s="24">
        <v>15.4</v>
      </c>
      <c r="I50" s="24">
        <v>19</v>
      </c>
      <c r="J50" s="24">
        <v>14.6</v>
      </c>
      <c r="K50" s="24">
        <v>20.5</v>
      </c>
      <c r="L50" s="24">
        <v>19</v>
      </c>
    </row>
    <row r="51" spans="1:12" x14ac:dyDescent="0.15">
      <c r="A51" s="19" t="s">
        <v>37</v>
      </c>
      <c r="B51" s="14"/>
      <c r="C51" s="12"/>
      <c r="D51" s="13">
        <v>21</v>
      </c>
      <c r="E51" s="13">
        <v>65</v>
      </c>
      <c r="F51" s="13">
        <v>86</v>
      </c>
      <c r="G51" s="24">
        <v>25.7</v>
      </c>
      <c r="H51" s="24">
        <v>28.5</v>
      </c>
      <c r="I51" s="24">
        <v>28.3</v>
      </c>
      <c r="J51" s="24">
        <v>33.1</v>
      </c>
      <c r="K51" s="24">
        <v>29.9</v>
      </c>
      <c r="L51" s="24">
        <v>33.4</v>
      </c>
    </row>
    <row r="52" spans="1:12" x14ac:dyDescent="0.15">
      <c r="A52" s="19" t="s">
        <v>38</v>
      </c>
      <c r="B52" s="14"/>
      <c r="C52" s="12"/>
      <c r="D52" s="13">
        <v>16</v>
      </c>
      <c r="E52" s="13">
        <v>54</v>
      </c>
      <c r="F52" s="13">
        <v>70</v>
      </c>
      <c r="G52" s="24">
        <v>21</v>
      </c>
      <c r="H52" s="24">
        <v>19.8</v>
      </c>
      <c r="I52" s="24">
        <v>23.7</v>
      </c>
      <c r="J52" s="24">
        <v>22.3</v>
      </c>
      <c r="K52" s="24">
        <v>20.7</v>
      </c>
      <c r="L52" s="24">
        <v>26.1</v>
      </c>
    </row>
    <row r="53" spans="1:12" x14ac:dyDescent="0.15">
      <c r="A53" s="19" t="s">
        <v>39</v>
      </c>
      <c r="B53" s="14"/>
      <c r="C53" s="12"/>
      <c r="D53" s="13">
        <v>27</v>
      </c>
      <c r="E53" s="13">
        <v>89</v>
      </c>
      <c r="F53" s="13">
        <v>116</v>
      </c>
      <c r="G53" s="24">
        <v>34.700000000000003</v>
      </c>
      <c r="H53" s="24">
        <v>32.6</v>
      </c>
      <c r="I53" s="24">
        <v>25.3</v>
      </c>
      <c r="J53" s="24">
        <v>28.7</v>
      </c>
      <c r="K53" s="24">
        <v>26.2</v>
      </c>
      <c r="L53" s="24">
        <v>19.2</v>
      </c>
    </row>
    <row r="54" spans="1:12" x14ac:dyDescent="0.15">
      <c r="A54" s="19" t="s">
        <v>19</v>
      </c>
      <c r="B54" s="14"/>
      <c r="C54" s="12"/>
      <c r="D54" s="13">
        <v>3</v>
      </c>
      <c r="E54" s="13">
        <v>5</v>
      </c>
      <c r="F54" s="13">
        <v>8</v>
      </c>
      <c r="G54" s="24">
        <v>2.4</v>
      </c>
      <c r="H54" s="24">
        <v>3.7</v>
      </c>
      <c r="I54" s="24">
        <v>3.7</v>
      </c>
      <c r="J54" s="24">
        <v>1.4</v>
      </c>
      <c r="K54" s="24">
        <v>2.6</v>
      </c>
      <c r="L54" s="24">
        <v>2.2999999999999998</v>
      </c>
    </row>
    <row r="55" spans="1:12" x14ac:dyDescent="0.15">
      <c r="A55" s="19" t="s">
        <v>4</v>
      </c>
      <c r="B55" s="14"/>
      <c r="C55" s="12"/>
      <c r="D55" s="13">
        <f>SUM(D50:D54)</f>
        <v>80</v>
      </c>
      <c r="E55" s="13">
        <v>254</v>
      </c>
      <c r="F55" s="13">
        <v>334</v>
      </c>
      <c r="G55" s="13">
        <f>SUM(G50:G54)</f>
        <v>100</v>
      </c>
      <c r="H55" s="13">
        <f>SUM(H50:H54)</f>
        <v>100.00000000000001</v>
      </c>
      <c r="I55" s="13">
        <v>100</v>
      </c>
      <c r="J55" s="13">
        <v>100</v>
      </c>
      <c r="K55" s="13">
        <v>100</v>
      </c>
      <c r="L55" s="13">
        <v>100</v>
      </c>
    </row>
    <row r="57" spans="1:12" ht="18.75" customHeight="1" x14ac:dyDescent="0.15">
      <c r="A57" t="s">
        <v>40</v>
      </c>
    </row>
    <row r="58" spans="1:12" x14ac:dyDescent="0.15">
      <c r="A58" s="1"/>
      <c r="B58" s="2"/>
      <c r="C58" s="3"/>
      <c r="D58" s="15" t="s">
        <v>2</v>
      </c>
      <c r="E58" s="15" t="s">
        <v>3</v>
      </c>
      <c r="F58" s="15" t="s">
        <v>4</v>
      </c>
      <c r="G58" s="15" t="s">
        <v>107</v>
      </c>
      <c r="H58" s="15" t="s">
        <v>99</v>
      </c>
      <c r="I58" s="15" t="s">
        <v>5</v>
      </c>
      <c r="J58" s="15" t="s">
        <v>6</v>
      </c>
      <c r="K58" s="15" t="s">
        <v>7</v>
      </c>
      <c r="L58" s="15" t="s">
        <v>8</v>
      </c>
    </row>
    <row r="59" spans="1:12" x14ac:dyDescent="0.15">
      <c r="A59" s="6"/>
      <c r="B59" s="7"/>
      <c r="C59" s="8"/>
      <c r="D59" s="16"/>
      <c r="E59" s="16"/>
      <c r="F59" s="16"/>
      <c r="G59" s="16" t="s">
        <v>91</v>
      </c>
      <c r="H59" s="16" t="s">
        <v>91</v>
      </c>
      <c r="I59" s="16" t="s">
        <v>91</v>
      </c>
      <c r="J59" s="16" t="s">
        <v>91</v>
      </c>
      <c r="K59" s="16" t="s">
        <v>91</v>
      </c>
      <c r="L59" s="16" t="s">
        <v>91</v>
      </c>
    </row>
    <row r="60" spans="1:12" x14ac:dyDescent="0.15">
      <c r="A60" s="19" t="s">
        <v>41</v>
      </c>
      <c r="B60" s="14"/>
      <c r="C60" s="12"/>
      <c r="D60" s="13">
        <v>36</v>
      </c>
      <c r="E60" s="13">
        <v>82</v>
      </c>
      <c r="F60" s="13">
        <f>SUM(D60:E60)</f>
        <v>118</v>
      </c>
      <c r="G60" s="13">
        <v>34.9</v>
      </c>
      <c r="H60" s="13">
        <v>33</v>
      </c>
      <c r="I60" s="13">
        <v>39.299999999999997</v>
      </c>
      <c r="J60" s="13">
        <v>34.4</v>
      </c>
      <c r="K60" s="13">
        <v>27.1</v>
      </c>
      <c r="L60" s="13">
        <v>28</v>
      </c>
    </row>
    <row r="61" spans="1:12" x14ac:dyDescent="0.15">
      <c r="A61" s="19" t="s">
        <v>43</v>
      </c>
      <c r="B61" s="14"/>
      <c r="C61" s="12"/>
      <c r="D61" s="13">
        <v>26</v>
      </c>
      <c r="E61" s="13">
        <v>77</v>
      </c>
      <c r="F61" s="13">
        <f>SUM(D61:E61)</f>
        <v>103</v>
      </c>
      <c r="G61" s="13">
        <v>30.5</v>
      </c>
      <c r="H61" s="13">
        <v>30.3</v>
      </c>
      <c r="I61" s="13">
        <v>29.5</v>
      </c>
      <c r="J61" s="13">
        <v>30.3</v>
      </c>
      <c r="K61" s="13">
        <v>31.6</v>
      </c>
      <c r="L61" s="13">
        <v>30.3</v>
      </c>
    </row>
    <row r="62" spans="1:12" x14ac:dyDescent="0.15">
      <c r="A62" s="19" t="s">
        <v>44</v>
      </c>
      <c r="B62" s="14"/>
      <c r="C62" s="12"/>
      <c r="D62" s="13">
        <v>12</v>
      </c>
      <c r="E62" s="13">
        <v>56</v>
      </c>
      <c r="F62" s="13">
        <f>SUM(D62:E62)</f>
        <v>68</v>
      </c>
      <c r="G62" s="13">
        <v>20.100000000000001</v>
      </c>
      <c r="H62" s="13">
        <v>20.5</v>
      </c>
      <c r="I62" s="13">
        <v>18</v>
      </c>
      <c r="J62" s="13">
        <v>23.1</v>
      </c>
      <c r="K62" s="13">
        <v>28.4</v>
      </c>
      <c r="L62" s="13">
        <v>24.2</v>
      </c>
    </row>
    <row r="63" spans="1:12" x14ac:dyDescent="0.15">
      <c r="A63" s="19" t="s">
        <v>42</v>
      </c>
      <c r="B63" s="14"/>
      <c r="C63" s="12"/>
      <c r="D63" s="13">
        <v>3</v>
      </c>
      <c r="E63" s="13">
        <v>27</v>
      </c>
      <c r="F63" s="13">
        <f>SUM(D63:E63)</f>
        <v>30</v>
      </c>
      <c r="G63" s="13">
        <v>8.9</v>
      </c>
      <c r="H63" s="13">
        <v>7.4</v>
      </c>
      <c r="I63" s="13">
        <v>7.9</v>
      </c>
      <c r="J63" s="13">
        <v>7.4</v>
      </c>
      <c r="K63" s="13">
        <v>8.3000000000000007</v>
      </c>
      <c r="L63" s="13">
        <v>13.1</v>
      </c>
    </row>
    <row r="64" spans="1:12" x14ac:dyDescent="0.15">
      <c r="A64" s="19" t="s">
        <v>19</v>
      </c>
      <c r="B64" s="14"/>
      <c r="C64" s="12"/>
      <c r="D64" s="13">
        <v>3</v>
      </c>
      <c r="E64" s="13">
        <v>16</v>
      </c>
      <c r="F64" s="13">
        <f>SUM(D64:E64)</f>
        <v>19</v>
      </c>
      <c r="G64" s="13">
        <v>5.6</v>
      </c>
      <c r="H64" s="13">
        <v>8.8000000000000007</v>
      </c>
      <c r="I64" s="13">
        <v>5.3</v>
      </c>
      <c r="J64" s="13">
        <v>5</v>
      </c>
      <c r="K64" s="13">
        <v>4.5999999999999996</v>
      </c>
      <c r="L64" s="13">
        <v>4.3</v>
      </c>
    </row>
    <row r="65" spans="1:14" x14ac:dyDescent="0.15">
      <c r="A65" s="20" t="s">
        <v>4</v>
      </c>
      <c r="B65" s="7"/>
      <c r="C65" s="8"/>
      <c r="D65" s="10">
        <f>SUM(D60:D64)</f>
        <v>80</v>
      </c>
      <c r="E65" s="10">
        <f>SUM(E60:E64)</f>
        <v>258</v>
      </c>
      <c r="F65" s="10">
        <v>338</v>
      </c>
      <c r="G65" s="10">
        <f>SUM(G60:G64)</f>
        <v>100</v>
      </c>
      <c r="H65" s="10">
        <f>SUM(H60:H64)</f>
        <v>100</v>
      </c>
      <c r="I65" s="10">
        <v>100</v>
      </c>
      <c r="J65" s="10">
        <v>100</v>
      </c>
      <c r="K65" s="10">
        <v>100</v>
      </c>
      <c r="L65" s="10">
        <v>100</v>
      </c>
    </row>
    <row r="67" spans="1:14" ht="18.75" customHeight="1" x14ac:dyDescent="0.15">
      <c r="A67" t="s">
        <v>90</v>
      </c>
    </row>
    <row r="68" spans="1:14" x14ac:dyDescent="0.15">
      <c r="A68" s="1"/>
      <c r="B68" s="2"/>
      <c r="C68" s="2"/>
      <c r="D68" s="2"/>
      <c r="E68" s="3"/>
      <c r="F68" s="15" t="s">
        <v>2</v>
      </c>
      <c r="G68" s="15" t="s">
        <v>3</v>
      </c>
      <c r="H68" s="15" t="s">
        <v>4</v>
      </c>
      <c r="I68" s="15" t="s">
        <v>107</v>
      </c>
      <c r="J68" s="15" t="s">
        <v>99</v>
      </c>
      <c r="K68" s="15" t="s">
        <v>5</v>
      </c>
      <c r="L68" s="15" t="s">
        <v>6</v>
      </c>
      <c r="M68" s="15" t="s">
        <v>7</v>
      </c>
      <c r="N68" s="15" t="s">
        <v>8</v>
      </c>
    </row>
    <row r="69" spans="1:14" x14ac:dyDescent="0.15">
      <c r="A69" s="6"/>
      <c r="B69" s="7"/>
      <c r="C69" s="7"/>
      <c r="D69" s="7"/>
      <c r="E69" s="8"/>
      <c r="F69" s="16"/>
      <c r="G69" s="16"/>
      <c r="H69" s="16"/>
      <c r="I69" s="16" t="s">
        <v>91</v>
      </c>
      <c r="J69" s="16" t="s">
        <v>91</v>
      </c>
      <c r="K69" s="16" t="s">
        <v>91</v>
      </c>
      <c r="L69" s="16" t="s">
        <v>91</v>
      </c>
      <c r="M69" s="16" t="s">
        <v>91</v>
      </c>
      <c r="N69" s="16" t="s">
        <v>91</v>
      </c>
    </row>
    <row r="70" spans="1:14" x14ac:dyDescent="0.15">
      <c r="A70" s="19" t="s">
        <v>45</v>
      </c>
      <c r="B70" s="14"/>
      <c r="C70" s="14"/>
      <c r="D70" s="14"/>
      <c r="E70" s="12"/>
      <c r="F70" s="13">
        <v>46</v>
      </c>
      <c r="G70" s="13">
        <v>91</v>
      </c>
      <c r="H70" s="13">
        <f t="shared" ref="H70:H81" si="0">SUM(F70:G70)</f>
        <v>137</v>
      </c>
      <c r="I70" s="13">
        <v>14.7</v>
      </c>
      <c r="J70" s="13">
        <v>13.6</v>
      </c>
      <c r="K70" s="13">
        <v>11</v>
      </c>
      <c r="L70" s="13">
        <v>12.6</v>
      </c>
      <c r="M70" s="13">
        <v>8.8000000000000007</v>
      </c>
      <c r="N70" s="13">
        <v>13.1</v>
      </c>
    </row>
    <row r="71" spans="1:14" x14ac:dyDescent="0.15">
      <c r="A71" s="19" t="s">
        <v>46</v>
      </c>
      <c r="B71" s="14"/>
      <c r="C71" s="14"/>
      <c r="D71" s="14"/>
      <c r="E71" s="12"/>
      <c r="F71" s="13">
        <v>6</v>
      </c>
      <c r="G71" s="13">
        <v>19</v>
      </c>
      <c r="H71" s="13">
        <f t="shared" si="0"/>
        <v>25</v>
      </c>
      <c r="I71" s="13">
        <v>2.7</v>
      </c>
      <c r="J71" s="13">
        <v>2.2000000000000002</v>
      </c>
      <c r="K71" s="13">
        <v>2.6</v>
      </c>
      <c r="L71" s="13">
        <v>1.4</v>
      </c>
      <c r="M71" s="13">
        <v>1.7</v>
      </c>
      <c r="N71" s="13">
        <v>1.3</v>
      </c>
    </row>
    <row r="72" spans="1:14" x14ac:dyDescent="0.15">
      <c r="A72" s="21" t="s">
        <v>47</v>
      </c>
      <c r="B72" s="4"/>
      <c r="C72" s="4"/>
      <c r="D72" s="4"/>
      <c r="E72" s="5"/>
      <c r="F72" s="11">
        <v>20</v>
      </c>
      <c r="G72" s="11">
        <v>121</v>
      </c>
      <c r="H72" s="11">
        <f t="shared" si="0"/>
        <v>141</v>
      </c>
      <c r="I72" s="11">
        <v>15.1</v>
      </c>
      <c r="J72" s="11">
        <v>16.100000000000001</v>
      </c>
      <c r="K72" s="11">
        <v>17.399999999999999</v>
      </c>
      <c r="L72" s="11">
        <v>18.5</v>
      </c>
      <c r="M72" s="11">
        <v>13.5</v>
      </c>
      <c r="N72" s="11">
        <v>15.8</v>
      </c>
    </row>
    <row r="73" spans="1:14" x14ac:dyDescent="0.15">
      <c r="A73" s="19" t="s">
        <v>48</v>
      </c>
      <c r="B73" s="14"/>
      <c r="C73" s="14"/>
      <c r="D73" s="14"/>
      <c r="E73" s="12"/>
      <c r="F73" s="13">
        <v>6</v>
      </c>
      <c r="G73" s="13">
        <v>15</v>
      </c>
      <c r="H73" s="13">
        <f t="shared" si="0"/>
        <v>21</v>
      </c>
      <c r="I73" s="13">
        <v>2.2999999999999998</v>
      </c>
      <c r="J73" s="13">
        <v>2.9</v>
      </c>
      <c r="K73" s="13">
        <v>3.1</v>
      </c>
      <c r="L73" s="13">
        <v>2.5</v>
      </c>
      <c r="M73" s="13">
        <v>1.2</v>
      </c>
      <c r="N73" s="13">
        <v>3</v>
      </c>
    </row>
    <row r="74" spans="1:14" x14ac:dyDescent="0.15">
      <c r="A74" s="19" t="s">
        <v>49</v>
      </c>
      <c r="B74" s="14"/>
      <c r="C74" s="14"/>
      <c r="D74" s="14"/>
      <c r="E74" s="12"/>
      <c r="F74" s="13">
        <v>3</v>
      </c>
      <c r="G74" s="13">
        <v>14</v>
      </c>
      <c r="H74" s="13">
        <f t="shared" si="0"/>
        <v>17</v>
      </c>
      <c r="I74" s="13">
        <v>1.8</v>
      </c>
      <c r="J74" s="13">
        <v>1.6</v>
      </c>
      <c r="K74" s="13">
        <v>4.0999999999999996</v>
      </c>
      <c r="L74" s="13">
        <v>3.2</v>
      </c>
      <c r="M74" s="13">
        <v>1.2</v>
      </c>
      <c r="N74" s="13">
        <v>1.8</v>
      </c>
    </row>
    <row r="75" spans="1:14" x14ac:dyDescent="0.15">
      <c r="A75" s="19" t="s">
        <v>50</v>
      </c>
      <c r="B75" s="14"/>
      <c r="C75" s="14"/>
      <c r="D75" s="14"/>
      <c r="E75" s="12"/>
      <c r="F75" s="13">
        <v>2</v>
      </c>
      <c r="G75" s="13">
        <v>30</v>
      </c>
      <c r="H75" s="13">
        <f t="shared" si="0"/>
        <v>32</v>
      </c>
      <c r="I75" s="13">
        <v>3.4</v>
      </c>
      <c r="J75" s="13">
        <v>2.8</v>
      </c>
      <c r="K75" s="13">
        <v>2.2999999999999998</v>
      </c>
      <c r="L75" s="13">
        <v>1.9</v>
      </c>
      <c r="M75" s="13">
        <v>1.4</v>
      </c>
      <c r="N75" s="13">
        <v>2.2999999999999998</v>
      </c>
    </row>
    <row r="76" spans="1:14" x14ac:dyDescent="0.15">
      <c r="A76" s="19" t="s">
        <v>51</v>
      </c>
      <c r="B76" s="14"/>
      <c r="C76" s="14"/>
      <c r="D76" s="14"/>
      <c r="E76" s="12"/>
      <c r="F76" s="13">
        <v>43</v>
      </c>
      <c r="G76" s="13">
        <v>148</v>
      </c>
      <c r="H76" s="13">
        <f t="shared" si="0"/>
        <v>191</v>
      </c>
      <c r="I76" s="13">
        <v>20.5</v>
      </c>
      <c r="J76" s="13">
        <v>20.5</v>
      </c>
      <c r="K76" s="13">
        <v>19.7</v>
      </c>
      <c r="L76" s="13">
        <v>18.5</v>
      </c>
      <c r="M76" s="13">
        <v>34.799999999999997</v>
      </c>
      <c r="N76" s="13">
        <v>25.7</v>
      </c>
    </row>
    <row r="77" spans="1:14" x14ac:dyDescent="0.15">
      <c r="A77" s="19" t="s">
        <v>52</v>
      </c>
      <c r="B77" s="14"/>
      <c r="C77" s="14"/>
      <c r="D77" s="14"/>
      <c r="E77" s="12"/>
      <c r="F77" s="13">
        <v>8</v>
      </c>
      <c r="G77" s="13">
        <v>41</v>
      </c>
      <c r="H77" s="13">
        <f t="shared" si="0"/>
        <v>49</v>
      </c>
      <c r="I77" s="13">
        <v>5.2</v>
      </c>
      <c r="J77" s="13">
        <v>4.5999999999999996</v>
      </c>
      <c r="K77" s="13">
        <v>2.9</v>
      </c>
      <c r="L77" s="13">
        <v>6.2</v>
      </c>
      <c r="M77" s="13">
        <v>3.6</v>
      </c>
      <c r="N77" s="13">
        <v>5.9</v>
      </c>
    </row>
    <row r="78" spans="1:14" x14ac:dyDescent="0.15">
      <c r="A78" s="19" t="s">
        <v>53</v>
      </c>
      <c r="B78" s="14"/>
      <c r="C78" s="14"/>
      <c r="D78" s="14"/>
      <c r="E78" s="12"/>
      <c r="F78" s="13">
        <v>63</v>
      </c>
      <c r="G78" s="13">
        <v>164</v>
      </c>
      <c r="H78" s="13">
        <f t="shared" si="0"/>
        <v>227</v>
      </c>
      <c r="I78" s="13">
        <v>24.3</v>
      </c>
      <c r="J78" s="13">
        <v>22.4</v>
      </c>
      <c r="K78" s="13">
        <v>22.6</v>
      </c>
      <c r="L78" s="13">
        <v>22.7</v>
      </c>
      <c r="M78" s="13">
        <v>30.6</v>
      </c>
      <c r="N78" s="13">
        <v>28.5</v>
      </c>
    </row>
    <row r="79" spans="1:14" x14ac:dyDescent="0.15">
      <c r="A79" s="19" t="s">
        <v>54</v>
      </c>
      <c r="B79" s="14"/>
      <c r="C79" s="14"/>
      <c r="D79" s="14"/>
      <c r="E79" s="12"/>
      <c r="F79" s="13">
        <v>10</v>
      </c>
      <c r="G79" s="13">
        <v>25</v>
      </c>
      <c r="H79" s="13">
        <f t="shared" si="0"/>
        <v>35</v>
      </c>
      <c r="I79" s="13">
        <v>3.7</v>
      </c>
      <c r="J79" s="13">
        <v>5.9</v>
      </c>
      <c r="K79" s="13">
        <v>5.8</v>
      </c>
      <c r="L79" s="13">
        <v>4.0999999999999996</v>
      </c>
      <c r="M79" s="13"/>
      <c r="N79" s="13"/>
    </row>
    <row r="80" spans="1:14" x14ac:dyDescent="0.15">
      <c r="A80" s="19" t="s">
        <v>55</v>
      </c>
      <c r="B80" s="14"/>
      <c r="C80" s="14"/>
      <c r="D80" s="14"/>
      <c r="E80" s="12"/>
      <c r="F80" s="13">
        <v>13</v>
      </c>
      <c r="G80" s="13">
        <v>26</v>
      </c>
      <c r="H80" s="13">
        <f t="shared" si="0"/>
        <v>39</v>
      </c>
      <c r="I80" s="13">
        <v>4.2</v>
      </c>
      <c r="J80" s="13">
        <v>5.6</v>
      </c>
      <c r="K80" s="13">
        <v>5.8</v>
      </c>
      <c r="L80" s="13">
        <v>5.7</v>
      </c>
      <c r="M80" s="13"/>
      <c r="N80" s="13"/>
    </row>
    <row r="81" spans="1:14" x14ac:dyDescent="0.15">
      <c r="A81" s="19" t="s">
        <v>19</v>
      </c>
      <c r="B81" s="14"/>
      <c r="C81" s="14"/>
      <c r="D81" s="14"/>
      <c r="E81" s="12"/>
      <c r="F81" s="13">
        <v>1</v>
      </c>
      <c r="G81" s="13">
        <v>19</v>
      </c>
      <c r="H81" s="13">
        <f t="shared" si="0"/>
        <v>20</v>
      </c>
      <c r="I81" s="13">
        <v>2.1</v>
      </c>
      <c r="J81" s="13">
        <v>1.8</v>
      </c>
      <c r="K81" s="13">
        <v>2.7</v>
      </c>
      <c r="L81" s="13">
        <v>2.6</v>
      </c>
      <c r="M81" s="13">
        <v>3.3</v>
      </c>
      <c r="N81" s="13">
        <v>2.5</v>
      </c>
    </row>
    <row r="82" spans="1:14" x14ac:dyDescent="0.15">
      <c r="A82" s="19" t="s">
        <v>4</v>
      </c>
      <c r="B82" s="14"/>
      <c r="C82" s="14"/>
      <c r="D82" s="14"/>
      <c r="E82" s="12"/>
      <c r="F82" s="13">
        <f>SUM(F70:F81)</f>
        <v>221</v>
      </c>
      <c r="G82" s="13">
        <f>SUM(G70:G81)</f>
        <v>713</v>
      </c>
      <c r="H82" s="13">
        <v>934</v>
      </c>
      <c r="I82" s="13">
        <f>SUM(I70:I81)</f>
        <v>99.999999999999986</v>
      </c>
      <c r="J82" s="13">
        <f>SUM(J70:J81)</f>
        <v>99.999999999999986</v>
      </c>
      <c r="K82" s="13">
        <v>100</v>
      </c>
      <c r="L82" s="13">
        <v>100</v>
      </c>
      <c r="M82" s="13">
        <v>100</v>
      </c>
      <c r="N82" s="13">
        <v>100</v>
      </c>
    </row>
    <row r="84" spans="1:14" ht="18.75" customHeight="1" x14ac:dyDescent="0.15">
      <c r="A84" t="s">
        <v>56</v>
      </c>
    </row>
    <row r="85" spans="1:14" x14ac:dyDescent="0.15">
      <c r="A85" s="1"/>
      <c r="B85" s="3"/>
      <c r="C85" s="15" t="s">
        <v>2</v>
      </c>
      <c r="D85" s="15" t="s">
        <v>3</v>
      </c>
      <c r="E85" s="15" t="s">
        <v>4</v>
      </c>
      <c r="F85" s="15" t="s">
        <v>107</v>
      </c>
      <c r="G85" s="15" t="s">
        <v>99</v>
      </c>
      <c r="H85" s="15" t="s">
        <v>5</v>
      </c>
      <c r="I85" s="15" t="s">
        <v>6</v>
      </c>
      <c r="J85" s="15" t="s">
        <v>7</v>
      </c>
      <c r="K85" s="15" t="s">
        <v>8</v>
      </c>
    </row>
    <row r="86" spans="1:14" x14ac:dyDescent="0.15">
      <c r="A86" s="6"/>
      <c r="B86" s="8"/>
      <c r="C86" s="16"/>
      <c r="D86" s="16"/>
      <c r="E86" s="16"/>
      <c r="F86" s="16" t="s">
        <v>91</v>
      </c>
      <c r="G86" s="16" t="s">
        <v>91</v>
      </c>
      <c r="H86" s="16" t="s">
        <v>91</v>
      </c>
      <c r="I86" s="16" t="s">
        <v>91</v>
      </c>
      <c r="J86" s="16" t="s">
        <v>91</v>
      </c>
      <c r="K86" s="16" t="s">
        <v>91</v>
      </c>
    </row>
    <row r="87" spans="1:14" x14ac:dyDescent="0.15">
      <c r="A87" s="19" t="s">
        <v>21</v>
      </c>
      <c r="B87" s="12"/>
      <c r="C87" s="13">
        <v>3</v>
      </c>
      <c r="D87" s="13">
        <v>5</v>
      </c>
      <c r="E87" s="13">
        <v>8</v>
      </c>
      <c r="F87" s="24">
        <v>2.4</v>
      </c>
      <c r="G87" s="24">
        <v>3.4</v>
      </c>
      <c r="H87" s="24">
        <v>2.2999999999999998</v>
      </c>
      <c r="I87" s="24">
        <v>3.6</v>
      </c>
      <c r="J87" s="24">
        <v>1.8</v>
      </c>
      <c r="K87" s="24">
        <v>3.3</v>
      </c>
    </row>
    <row r="88" spans="1:14" x14ac:dyDescent="0.15">
      <c r="A88" s="19" t="s">
        <v>23</v>
      </c>
      <c r="B88" s="12"/>
      <c r="C88" s="13">
        <v>22</v>
      </c>
      <c r="D88" s="13">
        <v>80</v>
      </c>
      <c r="E88" s="13">
        <f>SUM(C88:D88)</f>
        <v>102</v>
      </c>
      <c r="F88" s="24">
        <v>30.4</v>
      </c>
      <c r="G88" s="24">
        <v>28.5</v>
      </c>
      <c r="H88" s="24">
        <v>33</v>
      </c>
      <c r="I88" s="24">
        <v>27.7</v>
      </c>
      <c r="J88" s="24">
        <v>24.2</v>
      </c>
      <c r="K88" s="24">
        <v>25.1</v>
      </c>
    </row>
    <row r="89" spans="1:14" x14ac:dyDescent="0.15">
      <c r="A89" s="19" t="s">
        <v>57</v>
      </c>
      <c r="B89" s="12"/>
      <c r="C89" s="13">
        <v>0</v>
      </c>
      <c r="D89" s="13">
        <v>3</v>
      </c>
      <c r="E89" s="13">
        <v>3</v>
      </c>
      <c r="F89" s="24">
        <v>0.9</v>
      </c>
      <c r="G89" s="24">
        <v>1.3</v>
      </c>
      <c r="H89" s="24">
        <v>1.6</v>
      </c>
      <c r="I89" s="24">
        <v>0.8</v>
      </c>
      <c r="J89" s="24">
        <v>1.6</v>
      </c>
      <c r="K89" s="24">
        <v>0</v>
      </c>
    </row>
    <row r="90" spans="1:14" x14ac:dyDescent="0.15">
      <c r="A90" s="19" t="s">
        <v>58</v>
      </c>
      <c r="B90" s="12"/>
      <c r="C90" s="13">
        <v>0</v>
      </c>
      <c r="D90" s="13">
        <v>10</v>
      </c>
      <c r="E90" s="13">
        <v>10</v>
      </c>
      <c r="F90" s="24">
        <v>3</v>
      </c>
      <c r="G90" s="24">
        <v>1.7</v>
      </c>
      <c r="H90" s="24">
        <v>1.6</v>
      </c>
      <c r="I90" s="24">
        <v>1.1000000000000001</v>
      </c>
      <c r="J90" s="24">
        <v>2.1</v>
      </c>
      <c r="K90" s="24">
        <v>0.8</v>
      </c>
    </row>
    <row r="91" spans="1:14" x14ac:dyDescent="0.15">
      <c r="A91" s="19" t="s">
        <v>59</v>
      </c>
      <c r="B91" s="12"/>
      <c r="C91" s="13">
        <v>55</v>
      </c>
      <c r="D91" s="13">
        <v>151</v>
      </c>
      <c r="E91" s="13">
        <f>SUM(C91:D91)</f>
        <v>206</v>
      </c>
      <c r="F91" s="24">
        <v>61.5</v>
      </c>
      <c r="G91" s="24">
        <v>62.8</v>
      </c>
      <c r="H91" s="24">
        <v>60.5</v>
      </c>
      <c r="I91" s="24">
        <v>65.400000000000006</v>
      </c>
      <c r="J91" s="24">
        <v>68</v>
      </c>
      <c r="K91" s="24">
        <v>69.8</v>
      </c>
    </row>
    <row r="92" spans="1:14" x14ac:dyDescent="0.15">
      <c r="A92" s="19" t="s">
        <v>19</v>
      </c>
      <c r="B92" s="12"/>
      <c r="C92" s="13">
        <v>0</v>
      </c>
      <c r="D92" s="13">
        <v>6</v>
      </c>
      <c r="E92" s="13">
        <v>6</v>
      </c>
      <c r="F92" s="24">
        <v>1.8</v>
      </c>
      <c r="G92" s="24">
        <v>2.2999999999999998</v>
      </c>
      <c r="H92" s="24">
        <v>1</v>
      </c>
      <c r="I92" s="24">
        <v>1.4</v>
      </c>
      <c r="J92" s="24">
        <v>2.2999999999999998</v>
      </c>
      <c r="K92" s="24">
        <v>1</v>
      </c>
    </row>
    <row r="93" spans="1:14" x14ac:dyDescent="0.15">
      <c r="A93" s="19" t="s">
        <v>4</v>
      </c>
      <c r="B93" s="12"/>
      <c r="C93" s="13">
        <f>SUM(C87:C92)</f>
        <v>80</v>
      </c>
      <c r="D93" s="13">
        <f>SUM(D87:D92)</f>
        <v>255</v>
      </c>
      <c r="E93" s="13">
        <v>335</v>
      </c>
      <c r="F93" s="13">
        <f>SUM(F87:F92)</f>
        <v>99.999999999999986</v>
      </c>
      <c r="G93" s="13">
        <f>SUM(G87:G92)</f>
        <v>99.999999999999986</v>
      </c>
      <c r="H93" s="13">
        <v>100</v>
      </c>
      <c r="I93" s="13">
        <v>100</v>
      </c>
      <c r="J93" s="13">
        <v>100</v>
      </c>
      <c r="K93" s="13">
        <v>100</v>
      </c>
    </row>
    <row r="95" spans="1:14" ht="18.75" customHeight="1" x14ac:dyDescent="0.15">
      <c r="A95" t="s">
        <v>60</v>
      </c>
    </row>
    <row r="96" spans="1:14" x14ac:dyDescent="0.15">
      <c r="A96" s="1"/>
      <c r="B96" s="3"/>
      <c r="C96" s="15" t="s">
        <v>2</v>
      </c>
      <c r="D96" s="15" t="s">
        <v>3</v>
      </c>
      <c r="E96" s="15" t="s">
        <v>4</v>
      </c>
      <c r="F96" s="15" t="s">
        <v>107</v>
      </c>
      <c r="G96" s="15" t="s">
        <v>99</v>
      </c>
      <c r="H96" s="15" t="s">
        <v>5</v>
      </c>
      <c r="I96" s="15" t="s">
        <v>6</v>
      </c>
      <c r="J96" s="15" t="s">
        <v>7</v>
      </c>
      <c r="K96" s="15" t="s">
        <v>8</v>
      </c>
    </row>
    <row r="97" spans="1:11" x14ac:dyDescent="0.15">
      <c r="A97" s="6"/>
      <c r="B97" s="8"/>
      <c r="C97" s="16"/>
      <c r="D97" s="16"/>
      <c r="E97" s="16"/>
      <c r="F97" s="16" t="s">
        <v>91</v>
      </c>
      <c r="G97" s="16" t="s">
        <v>91</v>
      </c>
      <c r="H97" s="16" t="s">
        <v>91</v>
      </c>
      <c r="I97" s="16" t="s">
        <v>91</v>
      </c>
      <c r="J97" s="16" t="s">
        <v>91</v>
      </c>
      <c r="K97" s="16" t="s">
        <v>91</v>
      </c>
    </row>
    <row r="98" spans="1:11" x14ac:dyDescent="0.15">
      <c r="A98" s="19" t="s">
        <v>61</v>
      </c>
      <c r="B98" s="12"/>
      <c r="C98" s="13">
        <v>22</v>
      </c>
      <c r="D98" s="13">
        <v>34</v>
      </c>
      <c r="E98" s="13">
        <f>SUM(C98:D98)</f>
        <v>56</v>
      </c>
      <c r="F98" s="24">
        <v>16.8</v>
      </c>
      <c r="G98" s="24">
        <v>13.3</v>
      </c>
      <c r="H98" s="24">
        <v>14.4</v>
      </c>
      <c r="I98" s="24">
        <v>12.4</v>
      </c>
      <c r="J98" s="24">
        <v>12</v>
      </c>
      <c r="K98" s="24">
        <v>9.1999999999999993</v>
      </c>
    </row>
    <row r="99" spans="1:11" x14ac:dyDescent="0.15">
      <c r="A99" s="19" t="s">
        <v>62</v>
      </c>
      <c r="B99" s="12"/>
      <c r="C99" s="13">
        <v>38</v>
      </c>
      <c r="D99" s="13">
        <v>112</v>
      </c>
      <c r="E99" s="13">
        <f>SUM(C99:D99)</f>
        <v>150</v>
      </c>
      <c r="F99" s="24">
        <v>45.1</v>
      </c>
      <c r="G99" s="24">
        <v>46.5</v>
      </c>
      <c r="H99" s="24">
        <v>54.5</v>
      </c>
      <c r="I99" s="24">
        <v>48.8</v>
      </c>
      <c r="J99" s="24">
        <v>48.8</v>
      </c>
      <c r="K99" s="24">
        <v>50.8</v>
      </c>
    </row>
    <row r="100" spans="1:11" x14ac:dyDescent="0.15">
      <c r="A100" s="19" t="s">
        <v>63</v>
      </c>
      <c r="B100" s="12"/>
      <c r="C100" s="13">
        <v>16</v>
      </c>
      <c r="D100" s="13">
        <v>62</v>
      </c>
      <c r="E100" s="13">
        <f>SUM(C100:D100)</f>
        <v>78</v>
      </c>
      <c r="F100" s="24">
        <v>23.4</v>
      </c>
      <c r="G100" s="24">
        <v>24.3</v>
      </c>
      <c r="H100" s="24">
        <v>17.7</v>
      </c>
      <c r="I100" s="24">
        <v>26.2</v>
      </c>
      <c r="J100" s="24">
        <v>22.5</v>
      </c>
      <c r="K100" s="24">
        <v>22.2</v>
      </c>
    </row>
    <row r="101" spans="1:11" x14ac:dyDescent="0.15">
      <c r="A101" s="19" t="s">
        <v>93</v>
      </c>
      <c r="B101" s="12"/>
      <c r="C101" s="13">
        <v>4</v>
      </c>
      <c r="D101" s="13">
        <v>45</v>
      </c>
      <c r="E101" s="13">
        <f>SUM(C101:D101)</f>
        <v>49</v>
      </c>
      <c r="F101" s="24">
        <v>14.7</v>
      </c>
      <c r="G101" s="24">
        <v>15.9</v>
      </c>
      <c r="H101" s="24">
        <v>13.4</v>
      </c>
      <c r="I101" s="24">
        <v>12.7</v>
      </c>
      <c r="J101" s="24">
        <v>16.7</v>
      </c>
      <c r="K101" s="24">
        <v>17.899999999999999</v>
      </c>
    </row>
    <row r="102" spans="1:11" x14ac:dyDescent="0.15">
      <c r="A102" s="20" t="s">
        <v>4</v>
      </c>
      <c r="B102" s="8"/>
      <c r="C102" s="10">
        <f>SUM(C98:C101)</f>
        <v>80</v>
      </c>
      <c r="D102" s="10">
        <f>SUM(D98:D101)</f>
        <v>253</v>
      </c>
      <c r="E102" s="10">
        <v>333</v>
      </c>
      <c r="F102" s="10">
        <f>SUM(F98:F101)</f>
        <v>100.00000000000001</v>
      </c>
      <c r="G102" s="10">
        <f>SUM(G98:G101)</f>
        <v>100</v>
      </c>
      <c r="H102" s="10">
        <v>100</v>
      </c>
      <c r="I102" s="10">
        <v>100</v>
      </c>
      <c r="J102" s="10">
        <v>100</v>
      </c>
      <c r="K102" s="10">
        <v>100</v>
      </c>
    </row>
    <row r="104" spans="1:11" ht="18.75" customHeight="1" x14ac:dyDescent="0.15">
      <c r="A104" t="s">
        <v>64</v>
      </c>
    </row>
    <row r="105" spans="1:11" x14ac:dyDescent="0.15">
      <c r="A105" s="1"/>
      <c r="B105" s="3"/>
      <c r="C105" s="15" t="s">
        <v>2</v>
      </c>
      <c r="D105" s="15" t="s">
        <v>3</v>
      </c>
      <c r="E105" s="15" t="s">
        <v>4</v>
      </c>
      <c r="F105" s="15" t="s">
        <v>107</v>
      </c>
      <c r="G105" s="15" t="s">
        <v>99</v>
      </c>
      <c r="H105" s="15" t="s">
        <v>5</v>
      </c>
      <c r="I105" s="15" t="s">
        <v>6</v>
      </c>
      <c r="J105" s="15" t="s">
        <v>7</v>
      </c>
      <c r="K105" s="15" t="s">
        <v>8</v>
      </c>
    </row>
    <row r="106" spans="1:11" x14ac:dyDescent="0.15">
      <c r="A106" s="6"/>
      <c r="B106" s="8"/>
      <c r="C106" s="16"/>
      <c r="D106" s="16"/>
      <c r="E106" s="16"/>
      <c r="F106" s="16" t="s">
        <v>91</v>
      </c>
      <c r="G106" s="16" t="s">
        <v>91</v>
      </c>
      <c r="H106" s="16" t="s">
        <v>91</v>
      </c>
      <c r="I106" s="16" t="s">
        <v>91</v>
      </c>
      <c r="J106" s="16" t="s">
        <v>91</v>
      </c>
      <c r="K106" s="16" t="s">
        <v>91</v>
      </c>
    </row>
    <row r="107" spans="1:11" x14ac:dyDescent="0.15">
      <c r="A107" s="19" t="s">
        <v>94</v>
      </c>
      <c r="B107" s="12"/>
      <c r="C107" s="13">
        <v>52</v>
      </c>
      <c r="D107" s="13">
        <v>141</v>
      </c>
      <c r="E107" s="13">
        <f>SUM(C107:D107)</f>
        <v>193</v>
      </c>
      <c r="F107" s="13">
        <v>57.8</v>
      </c>
      <c r="G107" s="13">
        <v>59.7</v>
      </c>
      <c r="H107" s="13">
        <v>65.3</v>
      </c>
      <c r="I107" s="13">
        <v>67</v>
      </c>
      <c r="J107" s="13">
        <v>63.6</v>
      </c>
      <c r="K107" s="13">
        <v>50.3</v>
      </c>
    </row>
    <row r="108" spans="1:11" x14ac:dyDescent="0.15">
      <c r="A108" s="19" t="s">
        <v>105</v>
      </c>
      <c r="B108" s="12"/>
      <c r="C108" s="13">
        <v>20</v>
      </c>
      <c r="D108" s="13">
        <v>70</v>
      </c>
      <c r="E108" s="13">
        <f>SUM(C108:D108)</f>
        <v>90</v>
      </c>
      <c r="F108" s="13">
        <v>26.9</v>
      </c>
      <c r="G108" s="13">
        <v>24.3</v>
      </c>
      <c r="H108" s="13">
        <v>20.6</v>
      </c>
      <c r="I108" s="13">
        <v>19.7</v>
      </c>
      <c r="J108" s="13">
        <v>19.3</v>
      </c>
      <c r="K108" s="13">
        <v>29</v>
      </c>
    </row>
    <row r="109" spans="1:11" x14ac:dyDescent="0.15">
      <c r="A109" s="19" t="s">
        <v>89</v>
      </c>
      <c r="B109" s="12"/>
      <c r="C109" s="13">
        <v>6</v>
      </c>
      <c r="D109" s="13">
        <v>45</v>
      </c>
      <c r="E109" s="13">
        <f>SUM(C109:D109)</f>
        <v>51</v>
      </c>
      <c r="F109" s="13">
        <v>15.3</v>
      </c>
      <c r="G109" s="13">
        <v>16</v>
      </c>
      <c r="H109" s="13">
        <v>14.1</v>
      </c>
      <c r="I109" s="13">
        <v>13.3</v>
      </c>
      <c r="J109" s="13">
        <v>17.100000000000001</v>
      </c>
      <c r="K109" s="13">
        <v>20.7</v>
      </c>
    </row>
    <row r="110" spans="1:11" x14ac:dyDescent="0.15">
      <c r="A110" s="20" t="s">
        <v>4</v>
      </c>
      <c r="B110" s="8"/>
      <c r="C110" s="10">
        <f>SUM(C107:C109)</f>
        <v>78</v>
      </c>
      <c r="D110" s="10">
        <f>SUM(D107:D109)</f>
        <v>256</v>
      </c>
      <c r="E110" s="10">
        <v>334</v>
      </c>
      <c r="F110" s="10">
        <f>SUM(F107:F109)</f>
        <v>99.999999999999986</v>
      </c>
      <c r="G110" s="10">
        <f>SUM(G107:G109)</f>
        <v>100</v>
      </c>
      <c r="H110" s="10">
        <v>100</v>
      </c>
      <c r="I110" s="10">
        <v>100</v>
      </c>
      <c r="J110" s="10">
        <v>100</v>
      </c>
      <c r="K110" s="10">
        <v>100</v>
      </c>
    </row>
    <row r="112" spans="1:11" ht="18.75" customHeight="1" x14ac:dyDescent="0.15">
      <c r="A112" t="s">
        <v>67</v>
      </c>
    </row>
    <row r="113" spans="1:13" x14ac:dyDescent="0.15">
      <c r="A113" s="9"/>
      <c r="B113" s="15" t="s">
        <v>2</v>
      </c>
      <c r="C113" s="15" t="s">
        <v>3</v>
      </c>
      <c r="D113" s="15" t="s">
        <v>4</v>
      </c>
      <c r="E113" s="15" t="s">
        <v>107</v>
      </c>
      <c r="F113" s="15" t="s">
        <v>99</v>
      </c>
      <c r="G113" s="15" t="s">
        <v>5</v>
      </c>
      <c r="H113" s="15" t="s">
        <v>6</v>
      </c>
      <c r="I113" s="15" t="s">
        <v>7</v>
      </c>
      <c r="J113" s="15" t="s">
        <v>8</v>
      </c>
    </row>
    <row r="114" spans="1:13" x14ac:dyDescent="0.15">
      <c r="A114" s="10"/>
      <c r="B114" s="16"/>
      <c r="C114" s="16"/>
      <c r="D114" s="16"/>
      <c r="E114" s="16" t="s">
        <v>91</v>
      </c>
      <c r="F114" s="16" t="s">
        <v>91</v>
      </c>
      <c r="G114" s="16" t="s">
        <v>91</v>
      </c>
      <c r="H114" s="16" t="s">
        <v>91</v>
      </c>
      <c r="I114" s="16" t="s">
        <v>91</v>
      </c>
      <c r="J114" s="16" t="s">
        <v>91</v>
      </c>
    </row>
    <row r="115" spans="1:13" x14ac:dyDescent="0.15">
      <c r="A115" s="22" t="s">
        <v>106</v>
      </c>
      <c r="B115" s="13">
        <v>8</v>
      </c>
      <c r="C115" s="13">
        <v>25</v>
      </c>
      <c r="D115" s="13">
        <f>SUM(B115:C115)</f>
        <v>33</v>
      </c>
      <c r="E115" s="13">
        <v>9.8000000000000007</v>
      </c>
      <c r="F115" s="13">
        <v>6</v>
      </c>
      <c r="G115" s="13">
        <v>4.5</v>
      </c>
      <c r="H115" s="13">
        <v>3.6</v>
      </c>
      <c r="I115" s="13"/>
      <c r="J115" s="13"/>
    </row>
    <row r="116" spans="1:13" x14ac:dyDescent="0.15">
      <c r="A116" s="22" t="s">
        <v>69</v>
      </c>
      <c r="B116" s="13">
        <v>72</v>
      </c>
      <c r="C116" s="13">
        <v>231</v>
      </c>
      <c r="D116" s="13">
        <f>SUM(B116:C116)</f>
        <v>303</v>
      </c>
      <c r="E116" s="13">
        <v>90.2</v>
      </c>
      <c r="F116" s="13">
        <v>94</v>
      </c>
      <c r="G116" s="13">
        <v>95.5</v>
      </c>
      <c r="H116" s="13">
        <v>96.4</v>
      </c>
      <c r="I116" s="13"/>
      <c r="J116" s="13"/>
    </row>
    <row r="117" spans="1:13" x14ac:dyDescent="0.15">
      <c r="A117" s="23" t="s">
        <v>4</v>
      </c>
      <c r="B117" s="10">
        <v>80</v>
      </c>
      <c r="C117" s="10">
        <f>SUM(C115:C116)</f>
        <v>256</v>
      </c>
      <c r="D117" s="10">
        <v>336</v>
      </c>
      <c r="E117" s="10">
        <v>100</v>
      </c>
      <c r="F117" s="10">
        <v>100</v>
      </c>
      <c r="G117" s="10">
        <v>100</v>
      </c>
      <c r="H117" s="10">
        <v>100</v>
      </c>
      <c r="I117" s="10"/>
      <c r="J117" s="10"/>
    </row>
    <row r="119" spans="1:13" ht="18.75" customHeight="1" x14ac:dyDescent="0.15">
      <c r="A119" t="s">
        <v>70</v>
      </c>
    </row>
    <row r="120" spans="1:13" x14ac:dyDescent="0.15">
      <c r="A120" s="1"/>
      <c r="B120" s="2"/>
      <c r="C120" s="2"/>
      <c r="D120" s="3"/>
      <c r="E120" s="15" t="s">
        <v>2</v>
      </c>
      <c r="F120" s="15" t="s">
        <v>3</v>
      </c>
      <c r="G120" s="15" t="s">
        <v>4</v>
      </c>
      <c r="H120" s="15" t="s">
        <v>107</v>
      </c>
      <c r="I120" s="15" t="s">
        <v>99</v>
      </c>
      <c r="J120" s="15" t="s">
        <v>5</v>
      </c>
      <c r="K120" s="15" t="s">
        <v>6</v>
      </c>
      <c r="L120" s="15" t="s">
        <v>7</v>
      </c>
      <c r="M120" s="17" t="s">
        <v>8</v>
      </c>
    </row>
    <row r="121" spans="1:13" x14ac:dyDescent="0.15">
      <c r="A121" s="6"/>
      <c r="B121" s="7"/>
      <c r="C121" s="7"/>
      <c r="D121" s="8"/>
      <c r="E121" s="16"/>
      <c r="F121" s="16"/>
      <c r="G121" s="16"/>
      <c r="H121" s="16" t="s">
        <v>91</v>
      </c>
      <c r="I121" s="16" t="s">
        <v>91</v>
      </c>
      <c r="J121" s="16" t="s">
        <v>91</v>
      </c>
      <c r="K121" s="16" t="s">
        <v>91</v>
      </c>
      <c r="L121" s="16" t="s">
        <v>91</v>
      </c>
      <c r="M121" s="18" t="s">
        <v>91</v>
      </c>
    </row>
    <row r="122" spans="1:13" x14ac:dyDescent="0.15">
      <c r="A122" s="19" t="s">
        <v>71</v>
      </c>
      <c r="B122" s="14"/>
      <c r="C122" s="14"/>
      <c r="D122" s="12"/>
      <c r="E122" s="13">
        <v>27</v>
      </c>
      <c r="F122" s="13">
        <v>105</v>
      </c>
      <c r="G122" s="13">
        <f>SUM(E122:F122)</f>
        <v>132</v>
      </c>
      <c r="H122" s="24">
        <v>39.4</v>
      </c>
      <c r="I122" s="24">
        <v>40.1</v>
      </c>
      <c r="J122" s="24">
        <v>38.799999999999997</v>
      </c>
      <c r="K122" s="24">
        <v>38</v>
      </c>
      <c r="L122" s="24">
        <v>40.5</v>
      </c>
      <c r="M122" s="25">
        <v>35.799999999999997</v>
      </c>
    </row>
    <row r="123" spans="1:13" x14ac:dyDescent="0.15">
      <c r="A123" s="19" t="s">
        <v>72</v>
      </c>
      <c r="B123" s="14"/>
      <c r="C123" s="14"/>
      <c r="D123" s="12"/>
      <c r="E123" s="13">
        <v>11</v>
      </c>
      <c r="F123" s="13">
        <v>22</v>
      </c>
      <c r="G123" s="13">
        <v>33</v>
      </c>
      <c r="H123" s="24">
        <v>9.8000000000000007</v>
      </c>
      <c r="I123" s="24">
        <v>12.4</v>
      </c>
      <c r="J123" s="24">
        <v>14.9</v>
      </c>
      <c r="K123" s="24">
        <v>11.8</v>
      </c>
      <c r="L123" s="24">
        <v>14.2</v>
      </c>
      <c r="M123" s="25">
        <v>14.4</v>
      </c>
    </row>
    <row r="124" spans="1:13" x14ac:dyDescent="0.15">
      <c r="A124" s="19" t="s">
        <v>73</v>
      </c>
      <c r="B124" s="14"/>
      <c r="C124" s="14"/>
      <c r="D124" s="12"/>
      <c r="E124" s="13">
        <v>8</v>
      </c>
      <c r="F124" s="13">
        <v>29</v>
      </c>
      <c r="G124" s="13">
        <v>37</v>
      </c>
      <c r="H124" s="24">
        <v>11</v>
      </c>
      <c r="I124" s="24">
        <v>10</v>
      </c>
      <c r="J124" s="24">
        <v>11.8</v>
      </c>
      <c r="K124" s="24">
        <v>9.1</v>
      </c>
      <c r="L124" s="24">
        <v>13.9</v>
      </c>
      <c r="M124" s="25">
        <v>11.6</v>
      </c>
    </row>
    <row r="125" spans="1:13" x14ac:dyDescent="0.15">
      <c r="A125" s="19" t="s">
        <v>74</v>
      </c>
      <c r="B125" s="14"/>
      <c r="C125" s="14"/>
      <c r="D125" s="12"/>
      <c r="E125" s="13">
        <v>6</v>
      </c>
      <c r="F125" s="13">
        <v>30</v>
      </c>
      <c r="G125" s="13">
        <v>36</v>
      </c>
      <c r="H125" s="24">
        <v>10.7</v>
      </c>
      <c r="I125" s="24">
        <v>10.7</v>
      </c>
      <c r="J125" s="24">
        <v>6.6</v>
      </c>
      <c r="K125" s="24">
        <v>12.1</v>
      </c>
      <c r="L125" s="24">
        <v>7.1</v>
      </c>
      <c r="M125" s="25">
        <v>5.8</v>
      </c>
    </row>
    <row r="126" spans="1:13" x14ac:dyDescent="0.15">
      <c r="A126" s="19" t="s">
        <v>75</v>
      </c>
      <c r="B126" s="14"/>
      <c r="C126" s="14"/>
      <c r="D126" s="12"/>
      <c r="E126" s="13">
        <v>3</v>
      </c>
      <c r="F126" s="13">
        <v>9</v>
      </c>
      <c r="G126" s="13">
        <v>12</v>
      </c>
      <c r="H126" s="24">
        <v>3.6</v>
      </c>
      <c r="I126" s="24">
        <v>2.7</v>
      </c>
      <c r="J126" s="24">
        <v>2.2000000000000002</v>
      </c>
      <c r="K126" s="24">
        <v>3</v>
      </c>
      <c r="L126" s="24">
        <v>1.6</v>
      </c>
      <c r="M126" s="25">
        <v>3</v>
      </c>
    </row>
    <row r="127" spans="1:13" x14ac:dyDescent="0.15">
      <c r="A127" s="19" t="s">
        <v>76</v>
      </c>
      <c r="B127" s="14"/>
      <c r="C127" s="14"/>
      <c r="D127" s="12"/>
      <c r="E127" s="13">
        <v>0</v>
      </c>
      <c r="F127" s="13">
        <v>2</v>
      </c>
      <c r="G127" s="13">
        <v>2</v>
      </c>
      <c r="H127" s="24">
        <v>0.6</v>
      </c>
      <c r="I127" s="24">
        <v>0.7</v>
      </c>
      <c r="J127" s="24">
        <v>1.8</v>
      </c>
      <c r="K127" s="24">
        <v>0.6</v>
      </c>
      <c r="L127" s="24">
        <v>1.3</v>
      </c>
      <c r="M127" s="25">
        <v>1.5</v>
      </c>
    </row>
    <row r="128" spans="1:13" x14ac:dyDescent="0.15">
      <c r="A128" s="19" t="s">
        <v>77</v>
      </c>
      <c r="B128" s="14"/>
      <c r="C128" s="14"/>
      <c r="D128" s="12"/>
      <c r="E128" s="13">
        <v>0</v>
      </c>
      <c r="F128" s="13">
        <v>0</v>
      </c>
      <c r="G128" s="13">
        <v>0</v>
      </c>
      <c r="H128" s="24">
        <v>0</v>
      </c>
      <c r="I128" s="24">
        <v>0.7</v>
      </c>
      <c r="J128" s="24">
        <v>0</v>
      </c>
      <c r="K128" s="24">
        <v>0</v>
      </c>
      <c r="L128" s="24">
        <v>0.3</v>
      </c>
      <c r="M128" s="25">
        <v>1</v>
      </c>
    </row>
    <row r="129" spans="1:13" x14ac:dyDescent="0.15">
      <c r="A129" s="19" t="s">
        <v>78</v>
      </c>
      <c r="B129" s="14"/>
      <c r="C129" s="14"/>
      <c r="D129" s="12"/>
      <c r="E129" s="13">
        <v>2</v>
      </c>
      <c r="F129" s="13">
        <v>0</v>
      </c>
      <c r="G129" s="13">
        <v>2</v>
      </c>
      <c r="H129" s="24">
        <v>0.6</v>
      </c>
      <c r="I129" s="24">
        <v>0.3</v>
      </c>
      <c r="J129" s="24">
        <v>0.7</v>
      </c>
      <c r="K129" s="24">
        <v>0.8</v>
      </c>
      <c r="L129" s="24">
        <v>0.3</v>
      </c>
      <c r="M129" s="25">
        <v>1.3</v>
      </c>
    </row>
    <row r="130" spans="1:13" x14ac:dyDescent="0.15">
      <c r="A130" s="19" t="s">
        <v>79</v>
      </c>
      <c r="B130" s="14"/>
      <c r="C130" s="14"/>
      <c r="D130" s="12"/>
      <c r="E130" s="13">
        <v>5</v>
      </c>
      <c r="F130" s="13">
        <v>11</v>
      </c>
      <c r="G130" s="13">
        <v>16</v>
      </c>
      <c r="H130" s="24">
        <v>4.8</v>
      </c>
      <c r="I130" s="24">
        <v>1.7</v>
      </c>
      <c r="J130" s="24">
        <v>3.1</v>
      </c>
      <c r="K130" s="24">
        <v>3.6</v>
      </c>
      <c r="L130" s="24">
        <v>2.9</v>
      </c>
      <c r="M130" s="25">
        <v>3.5</v>
      </c>
    </row>
    <row r="131" spans="1:13" x14ac:dyDescent="0.15">
      <c r="A131" s="19" t="s">
        <v>80</v>
      </c>
      <c r="B131" s="14"/>
      <c r="C131" s="14"/>
      <c r="D131" s="12"/>
      <c r="E131" s="13">
        <v>8</v>
      </c>
      <c r="F131" s="13">
        <v>19</v>
      </c>
      <c r="G131" s="13">
        <v>27</v>
      </c>
      <c r="H131" s="24">
        <v>8.1</v>
      </c>
      <c r="I131" s="24">
        <v>8</v>
      </c>
      <c r="J131" s="24">
        <v>8.6999999999999993</v>
      </c>
      <c r="K131" s="24">
        <v>6.1</v>
      </c>
      <c r="L131" s="24">
        <v>6.8</v>
      </c>
      <c r="M131" s="25">
        <v>8.8000000000000007</v>
      </c>
    </row>
    <row r="132" spans="1:13" x14ac:dyDescent="0.15">
      <c r="A132" s="19" t="s">
        <v>81</v>
      </c>
      <c r="B132" s="14"/>
      <c r="C132" s="14"/>
      <c r="D132" s="12"/>
      <c r="E132" s="13">
        <v>4</v>
      </c>
      <c r="F132" s="13">
        <v>9</v>
      </c>
      <c r="G132" s="13">
        <v>13</v>
      </c>
      <c r="H132" s="24">
        <v>3.9</v>
      </c>
      <c r="I132" s="24">
        <v>5.4</v>
      </c>
      <c r="J132" s="24">
        <v>2.4</v>
      </c>
      <c r="K132" s="24">
        <v>4.0999999999999996</v>
      </c>
      <c r="L132" s="24">
        <v>4.2</v>
      </c>
      <c r="M132" s="25">
        <v>3.8</v>
      </c>
    </row>
    <row r="133" spans="1:13" x14ac:dyDescent="0.15">
      <c r="A133" s="19" t="s">
        <v>82</v>
      </c>
      <c r="B133" s="14"/>
      <c r="C133" s="14"/>
      <c r="D133" s="12"/>
      <c r="E133" s="13">
        <v>2</v>
      </c>
      <c r="F133" s="13">
        <v>5</v>
      </c>
      <c r="G133" s="13">
        <v>7</v>
      </c>
      <c r="H133" s="24">
        <v>2.1</v>
      </c>
      <c r="I133" s="24">
        <v>1.7</v>
      </c>
      <c r="J133" s="24">
        <v>1.8</v>
      </c>
      <c r="K133" s="24">
        <v>3.9</v>
      </c>
      <c r="L133" s="24">
        <v>0.5</v>
      </c>
      <c r="M133" s="25">
        <v>2</v>
      </c>
    </row>
    <row r="134" spans="1:13" x14ac:dyDescent="0.15">
      <c r="A134" s="19" t="s">
        <v>83</v>
      </c>
      <c r="B134" s="14"/>
      <c r="C134" s="14"/>
      <c r="D134" s="12"/>
      <c r="E134" s="13">
        <v>1</v>
      </c>
      <c r="F134" s="13">
        <v>7</v>
      </c>
      <c r="G134" s="13">
        <v>8</v>
      </c>
      <c r="H134" s="24">
        <v>2.4</v>
      </c>
      <c r="I134" s="24">
        <v>3.3</v>
      </c>
      <c r="J134" s="24">
        <v>3.1</v>
      </c>
      <c r="K134" s="24">
        <v>2.2000000000000002</v>
      </c>
      <c r="L134" s="24">
        <v>2.9</v>
      </c>
      <c r="M134" s="25">
        <v>3.8</v>
      </c>
    </row>
    <row r="135" spans="1:13" x14ac:dyDescent="0.15">
      <c r="A135" s="19" t="s">
        <v>84</v>
      </c>
      <c r="B135" s="14"/>
      <c r="C135" s="14"/>
      <c r="D135" s="12"/>
      <c r="E135" s="13">
        <v>3</v>
      </c>
      <c r="F135" s="13">
        <v>3</v>
      </c>
      <c r="G135" s="13">
        <v>6</v>
      </c>
      <c r="H135" s="24">
        <v>1.8</v>
      </c>
      <c r="I135" s="24">
        <v>1</v>
      </c>
      <c r="J135" s="24">
        <v>2.2000000000000002</v>
      </c>
      <c r="K135" s="24">
        <v>2.8</v>
      </c>
      <c r="L135" s="24">
        <v>1.3</v>
      </c>
      <c r="M135" s="25">
        <v>1.5</v>
      </c>
    </row>
    <row r="136" spans="1:13" x14ac:dyDescent="0.15">
      <c r="A136" s="19" t="s">
        <v>85</v>
      </c>
      <c r="B136" s="14"/>
      <c r="C136" s="14"/>
      <c r="D136" s="12"/>
      <c r="E136" s="13">
        <v>0</v>
      </c>
      <c r="F136" s="13">
        <v>1</v>
      </c>
      <c r="G136" s="13">
        <v>1</v>
      </c>
      <c r="H136" s="24">
        <v>0.3</v>
      </c>
      <c r="I136" s="24">
        <v>0</v>
      </c>
      <c r="J136" s="24">
        <v>0</v>
      </c>
      <c r="K136" s="24">
        <v>0.6</v>
      </c>
      <c r="L136" s="24">
        <v>0.3</v>
      </c>
      <c r="M136" s="25">
        <v>0.3</v>
      </c>
    </row>
    <row r="137" spans="1:13" x14ac:dyDescent="0.15">
      <c r="A137" s="19" t="s">
        <v>86</v>
      </c>
      <c r="B137" s="14"/>
      <c r="C137" s="14"/>
      <c r="D137" s="12"/>
      <c r="E137" s="13">
        <v>0</v>
      </c>
      <c r="F137" s="13">
        <v>0</v>
      </c>
      <c r="G137" s="13">
        <v>0</v>
      </c>
      <c r="H137" s="24">
        <v>0</v>
      </c>
      <c r="I137" s="24">
        <v>0</v>
      </c>
      <c r="J137" s="24">
        <v>0</v>
      </c>
      <c r="K137" s="24">
        <v>0.3</v>
      </c>
      <c r="L137" s="24">
        <v>0.3</v>
      </c>
      <c r="M137" s="25">
        <v>0</v>
      </c>
    </row>
    <row r="138" spans="1:13" x14ac:dyDescent="0.15">
      <c r="A138" s="19" t="s">
        <v>19</v>
      </c>
      <c r="B138" s="14"/>
      <c r="C138" s="14"/>
      <c r="D138" s="12"/>
      <c r="E138" s="13">
        <v>0</v>
      </c>
      <c r="F138" s="13">
        <v>3</v>
      </c>
      <c r="G138" s="13">
        <v>3</v>
      </c>
      <c r="H138" s="24">
        <v>0.9</v>
      </c>
      <c r="I138" s="24">
        <v>1.3</v>
      </c>
      <c r="J138" s="24">
        <v>2.4</v>
      </c>
      <c r="K138" s="24">
        <v>1.1000000000000001</v>
      </c>
      <c r="L138" s="24">
        <v>1.6</v>
      </c>
      <c r="M138" s="25">
        <v>2</v>
      </c>
    </row>
    <row r="139" spans="1:13" x14ac:dyDescent="0.15">
      <c r="A139" s="20" t="s">
        <v>4</v>
      </c>
      <c r="B139" s="7"/>
      <c r="C139" s="7"/>
      <c r="D139" s="8"/>
      <c r="E139" s="10">
        <f>SUM(E122:E138)</f>
        <v>80</v>
      </c>
      <c r="F139" s="10">
        <f>SUM(F122:F138)</f>
        <v>255</v>
      </c>
      <c r="G139" s="10">
        <f>SUM(G122:G138)</f>
        <v>335</v>
      </c>
      <c r="H139" s="10">
        <f>SUM(H122:H138)</f>
        <v>99.999999999999986</v>
      </c>
      <c r="I139" s="10">
        <f>SUM(I122:I138)</f>
        <v>100.00000000000001</v>
      </c>
      <c r="J139" s="10">
        <v>100</v>
      </c>
      <c r="K139" s="10">
        <v>100</v>
      </c>
      <c r="L139" s="10">
        <v>100</v>
      </c>
      <c r="M139" s="8">
        <v>100</v>
      </c>
    </row>
  </sheetData>
  <phoneticPr fontId="2"/>
  <pageMargins left="0.78740157480314965" right="0" top="0.78740157480314965" bottom="0.78740157480314965" header="0" footer="0"/>
  <pageSetup paperSize="9" orientation="portrait" horizontalDpi="4294967293" verticalDpi="0" r:id="rId1"/>
  <headerFooter alignWithMargins="0"/>
  <rowBreaks count="2" manualBreakCount="2">
    <brk id="56" max="16383" man="1"/>
    <brk id="1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43"/>
  <sheetViews>
    <sheetView topLeftCell="A73" zoomScaleNormal="100" workbookViewId="0">
      <selection activeCell="E50" sqref="E50"/>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4" width="6.625" style="26" customWidth="1"/>
    <col min="15" max="16384" width="9" style="26"/>
  </cols>
  <sheetData>
    <row r="1" spans="1:13" x14ac:dyDescent="0.15">
      <c r="A1" s="159" t="s">
        <v>135</v>
      </c>
      <c r="B1" s="159"/>
      <c r="C1" s="159"/>
      <c r="D1" s="159"/>
      <c r="E1" s="159"/>
      <c r="F1" s="159"/>
      <c r="G1" s="159"/>
      <c r="H1" s="159"/>
      <c r="I1" s="159"/>
      <c r="J1" s="159"/>
      <c r="K1" s="159"/>
      <c r="L1" s="159"/>
      <c r="M1" s="159"/>
    </row>
    <row r="3" spans="1:13" ht="18.75" customHeight="1" x14ac:dyDescent="0.15">
      <c r="A3" s="26" t="s">
        <v>1</v>
      </c>
    </row>
    <row r="4" spans="1:13" x14ac:dyDescent="0.15">
      <c r="A4" s="27"/>
      <c r="B4" s="28"/>
      <c r="C4" s="29" t="s">
        <v>121</v>
      </c>
      <c r="D4" s="29" t="s">
        <v>121</v>
      </c>
      <c r="E4" s="29" t="s">
        <v>107</v>
      </c>
      <c r="F4" s="29" t="s">
        <v>99</v>
      </c>
      <c r="G4" s="29" t="s">
        <v>5</v>
      </c>
      <c r="H4" s="29" t="s">
        <v>6</v>
      </c>
      <c r="I4" s="29" t="s">
        <v>7</v>
      </c>
      <c r="J4" s="29" t="s">
        <v>8</v>
      </c>
      <c r="K4" s="30"/>
    </row>
    <row r="5" spans="1:13" x14ac:dyDescent="0.15">
      <c r="A5" s="31"/>
      <c r="B5" s="32"/>
      <c r="C5" s="33" t="s">
        <v>119</v>
      </c>
      <c r="D5" s="34" t="s">
        <v>134</v>
      </c>
      <c r="E5" s="34" t="s">
        <v>134</v>
      </c>
      <c r="F5" s="34" t="s">
        <v>134</v>
      </c>
      <c r="G5" s="34" t="s">
        <v>134</v>
      </c>
      <c r="H5" s="34" t="s">
        <v>134</v>
      </c>
      <c r="I5" s="34" t="s">
        <v>134</v>
      </c>
      <c r="J5" s="34" t="s">
        <v>134</v>
      </c>
      <c r="K5" s="30"/>
    </row>
    <row r="6" spans="1:13" x14ac:dyDescent="0.15">
      <c r="A6" s="35" t="s">
        <v>10</v>
      </c>
      <c r="B6" s="36"/>
      <c r="C6" s="37">
        <v>110</v>
      </c>
      <c r="D6" s="37">
        <v>33.799999999999997</v>
      </c>
      <c r="E6" s="37">
        <v>19.600000000000001</v>
      </c>
      <c r="F6" s="37">
        <v>29</v>
      </c>
      <c r="G6" s="37">
        <v>27.2</v>
      </c>
      <c r="H6" s="37">
        <v>22.3</v>
      </c>
      <c r="I6" s="37">
        <v>22.9</v>
      </c>
      <c r="J6" s="37">
        <v>18.100000000000001</v>
      </c>
      <c r="K6" s="38"/>
    </row>
    <row r="7" spans="1:13" x14ac:dyDescent="0.15">
      <c r="A7" s="35" t="s">
        <v>11</v>
      </c>
      <c r="B7" s="36"/>
      <c r="C7" s="37">
        <v>72</v>
      </c>
      <c r="D7" s="37">
        <v>22.2</v>
      </c>
      <c r="E7" s="37">
        <v>28.2</v>
      </c>
      <c r="F7" s="37">
        <v>24</v>
      </c>
      <c r="G7" s="37">
        <v>21.3</v>
      </c>
      <c r="H7" s="37">
        <v>22.3</v>
      </c>
      <c r="I7" s="37">
        <v>25.2</v>
      </c>
      <c r="J7" s="37">
        <v>27.5</v>
      </c>
      <c r="K7" s="38"/>
    </row>
    <row r="8" spans="1:13" x14ac:dyDescent="0.15">
      <c r="A8" s="35" t="s">
        <v>12</v>
      </c>
      <c r="B8" s="36"/>
      <c r="C8" s="37">
        <v>59</v>
      </c>
      <c r="D8" s="37">
        <v>18.2</v>
      </c>
      <c r="E8" s="37">
        <v>28.5</v>
      </c>
      <c r="F8" s="37">
        <v>26.3</v>
      </c>
      <c r="G8" s="37">
        <v>27.6</v>
      </c>
      <c r="H8" s="37">
        <v>28.1</v>
      </c>
      <c r="I8" s="37">
        <v>30.6</v>
      </c>
      <c r="J8" s="37">
        <v>33.200000000000003</v>
      </c>
      <c r="K8" s="38"/>
    </row>
    <row r="9" spans="1:13" x14ac:dyDescent="0.15">
      <c r="A9" s="35" t="s">
        <v>13</v>
      </c>
      <c r="B9" s="36"/>
      <c r="C9" s="37">
        <v>84</v>
      </c>
      <c r="D9" s="37">
        <v>25.8</v>
      </c>
      <c r="E9" s="37">
        <v>23.7</v>
      </c>
      <c r="F9" s="37">
        <v>20.7</v>
      </c>
      <c r="G9" s="37">
        <v>23.9</v>
      </c>
      <c r="H9" s="37">
        <v>27.3</v>
      </c>
      <c r="I9" s="37">
        <v>21.3</v>
      </c>
      <c r="J9" s="37">
        <v>21.2</v>
      </c>
      <c r="K9" s="38"/>
    </row>
    <row r="10" spans="1:13" x14ac:dyDescent="0.15">
      <c r="A10" s="35" t="s">
        <v>4</v>
      </c>
      <c r="B10" s="36"/>
      <c r="C10" s="37">
        <f>SUM(C6:C9)</f>
        <v>325</v>
      </c>
      <c r="D10" s="37">
        <f>SUM(D6:D9)</f>
        <v>100</v>
      </c>
      <c r="E10" s="37">
        <v>100</v>
      </c>
      <c r="F10" s="37">
        <v>100</v>
      </c>
      <c r="G10" s="37">
        <v>100</v>
      </c>
      <c r="H10" s="37">
        <v>100</v>
      </c>
      <c r="I10" s="37">
        <v>100</v>
      </c>
      <c r="J10" s="37">
        <v>100</v>
      </c>
      <c r="K10" s="38"/>
    </row>
    <row r="12" spans="1:13" ht="18.75" customHeight="1" x14ac:dyDescent="0.15">
      <c r="A12" s="26" t="s">
        <v>14</v>
      </c>
    </row>
    <row r="13" spans="1:13" x14ac:dyDescent="0.15">
      <c r="A13" s="27"/>
      <c r="B13" s="28"/>
      <c r="C13" s="29" t="s">
        <v>121</v>
      </c>
      <c r="D13" s="29" t="s">
        <v>121</v>
      </c>
      <c r="E13" s="29" t="s">
        <v>107</v>
      </c>
      <c r="F13" s="29" t="s">
        <v>133</v>
      </c>
      <c r="G13" s="29" t="s">
        <v>5</v>
      </c>
      <c r="H13" s="29" t="s">
        <v>6</v>
      </c>
      <c r="I13" s="29" t="s">
        <v>7</v>
      </c>
      <c r="J13" s="29" t="s">
        <v>8</v>
      </c>
    </row>
    <row r="14" spans="1:13" x14ac:dyDescent="0.15">
      <c r="A14" s="31"/>
      <c r="B14" s="32"/>
      <c r="C14" s="33" t="s">
        <v>119</v>
      </c>
      <c r="D14" s="34" t="s">
        <v>129</v>
      </c>
      <c r="E14" s="34" t="s">
        <v>129</v>
      </c>
      <c r="F14" s="34" t="s">
        <v>129</v>
      </c>
      <c r="G14" s="34" t="s">
        <v>129</v>
      </c>
      <c r="H14" s="34" t="s">
        <v>129</v>
      </c>
      <c r="I14" s="34" t="s">
        <v>129</v>
      </c>
      <c r="J14" s="34" t="s">
        <v>129</v>
      </c>
    </row>
    <row r="15" spans="1:13" x14ac:dyDescent="0.15">
      <c r="A15" s="160" t="s">
        <v>15</v>
      </c>
      <c r="B15" s="162"/>
      <c r="C15" s="37">
        <v>140</v>
      </c>
      <c r="D15" s="39">
        <v>43.1</v>
      </c>
      <c r="E15" s="39">
        <v>41.6</v>
      </c>
      <c r="F15" s="39">
        <v>36.700000000000003</v>
      </c>
      <c r="G15" s="39">
        <v>33.9</v>
      </c>
      <c r="H15" s="39">
        <v>35.799999999999997</v>
      </c>
      <c r="I15" s="39">
        <v>35.200000000000003</v>
      </c>
      <c r="J15" s="39">
        <v>35.700000000000003</v>
      </c>
    </row>
    <row r="16" spans="1:13" x14ac:dyDescent="0.15">
      <c r="A16" s="160" t="s">
        <v>16</v>
      </c>
      <c r="B16" s="162"/>
      <c r="C16" s="37">
        <v>82</v>
      </c>
      <c r="D16" s="39">
        <v>25.2</v>
      </c>
      <c r="E16" s="39">
        <v>28.4</v>
      </c>
      <c r="F16" s="39">
        <v>37.4</v>
      </c>
      <c r="G16" s="39">
        <v>35.9</v>
      </c>
      <c r="H16" s="39">
        <v>33.1</v>
      </c>
      <c r="I16" s="39">
        <v>32.5</v>
      </c>
      <c r="J16" s="39">
        <v>28.9</v>
      </c>
    </row>
    <row r="17" spans="1:13" x14ac:dyDescent="0.15">
      <c r="A17" s="160" t="s">
        <v>17</v>
      </c>
      <c r="B17" s="162"/>
      <c r="C17" s="37">
        <v>65</v>
      </c>
      <c r="D17" s="39">
        <v>20</v>
      </c>
      <c r="E17" s="39">
        <v>19.5</v>
      </c>
      <c r="F17" s="39">
        <v>18.899999999999999</v>
      </c>
      <c r="G17" s="39">
        <v>20.100000000000001</v>
      </c>
      <c r="H17" s="39">
        <v>23.1</v>
      </c>
      <c r="I17" s="39">
        <v>20.9</v>
      </c>
      <c r="J17" s="39">
        <v>23.3</v>
      </c>
    </row>
    <row r="18" spans="1:13" x14ac:dyDescent="0.15">
      <c r="A18" s="35" t="s">
        <v>18</v>
      </c>
      <c r="B18" s="36"/>
      <c r="C18" s="37">
        <v>36</v>
      </c>
      <c r="D18" s="39">
        <v>11.1</v>
      </c>
      <c r="E18" s="39">
        <v>9.9</v>
      </c>
      <c r="F18" s="39">
        <v>6.3</v>
      </c>
      <c r="G18" s="39">
        <v>8.4</v>
      </c>
      <c r="H18" s="39">
        <v>7.7</v>
      </c>
      <c r="I18" s="39">
        <v>10.9</v>
      </c>
      <c r="J18" s="39">
        <v>11.6</v>
      </c>
    </row>
    <row r="19" spans="1:13" x14ac:dyDescent="0.15">
      <c r="A19" s="35" t="s">
        <v>19</v>
      </c>
      <c r="B19" s="36"/>
      <c r="C19" s="37">
        <v>2</v>
      </c>
      <c r="D19" s="39">
        <v>0.6</v>
      </c>
      <c r="E19" s="39">
        <v>0.6</v>
      </c>
      <c r="F19" s="39">
        <v>0.7</v>
      </c>
      <c r="G19" s="39">
        <v>1.7</v>
      </c>
      <c r="H19" s="39">
        <v>0.3</v>
      </c>
      <c r="I19" s="39">
        <v>0.5</v>
      </c>
      <c r="J19" s="39">
        <v>0.5</v>
      </c>
    </row>
    <row r="20" spans="1:13" x14ac:dyDescent="0.15">
      <c r="A20" s="35" t="s">
        <v>4</v>
      </c>
      <c r="B20" s="36"/>
      <c r="C20" s="37">
        <f>SUM(C15:C19)</f>
        <v>325</v>
      </c>
      <c r="D20" s="37">
        <f>SUM(D15:D19)</f>
        <v>99.999999999999986</v>
      </c>
      <c r="E20" s="37">
        <f>SUM(E15:E19)</f>
        <v>100</v>
      </c>
      <c r="F20" s="37">
        <v>100</v>
      </c>
      <c r="G20" s="37">
        <v>100</v>
      </c>
      <c r="H20" s="37">
        <v>100</v>
      </c>
      <c r="I20" s="37">
        <v>100</v>
      </c>
      <c r="J20" s="37">
        <v>100</v>
      </c>
    </row>
    <row r="22" spans="1:13" ht="18.75" customHeight="1" x14ac:dyDescent="0.15">
      <c r="A22" s="26" t="s">
        <v>20</v>
      </c>
    </row>
    <row r="23" spans="1:13" x14ac:dyDescent="0.15">
      <c r="A23" s="27"/>
      <c r="B23" s="40"/>
      <c r="C23" s="40"/>
      <c r="D23" s="40"/>
      <c r="E23" s="28"/>
      <c r="F23" s="29" t="s">
        <v>121</v>
      </c>
      <c r="G23" s="29" t="s">
        <v>121</v>
      </c>
      <c r="H23" s="29" t="s">
        <v>107</v>
      </c>
      <c r="I23" s="29" t="s">
        <v>99</v>
      </c>
      <c r="J23" s="29" t="s">
        <v>5</v>
      </c>
      <c r="K23" s="29" t="s">
        <v>6</v>
      </c>
      <c r="L23" s="29" t="s">
        <v>7</v>
      </c>
      <c r="M23" s="29" t="s">
        <v>8</v>
      </c>
    </row>
    <row r="24" spans="1:13" x14ac:dyDescent="0.15">
      <c r="A24" s="31"/>
      <c r="B24" s="41"/>
      <c r="C24" s="41"/>
      <c r="D24" s="41"/>
      <c r="E24" s="32"/>
      <c r="F24" s="33" t="s">
        <v>119</v>
      </c>
      <c r="G24" s="34" t="s">
        <v>129</v>
      </c>
      <c r="H24" s="34" t="s">
        <v>129</v>
      </c>
      <c r="I24" s="34" t="s">
        <v>129</v>
      </c>
      <c r="J24" s="34" t="s">
        <v>129</v>
      </c>
      <c r="K24" s="34" t="s">
        <v>129</v>
      </c>
      <c r="L24" s="34" t="s">
        <v>129</v>
      </c>
      <c r="M24" s="34" t="s">
        <v>129</v>
      </c>
    </row>
    <row r="25" spans="1:13" x14ac:dyDescent="0.15">
      <c r="A25" s="160" t="s">
        <v>21</v>
      </c>
      <c r="B25" s="161"/>
      <c r="C25" s="42"/>
      <c r="D25" s="42"/>
      <c r="E25" s="36"/>
      <c r="F25" s="37">
        <v>25</v>
      </c>
      <c r="G25" s="39">
        <v>7.4</v>
      </c>
      <c r="H25" s="39">
        <v>7</v>
      </c>
      <c r="I25" s="39">
        <v>8.8000000000000007</v>
      </c>
      <c r="J25" s="39">
        <v>7.5</v>
      </c>
      <c r="K25" s="39">
        <v>4</v>
      </c>
      <c r="L25" s="39">
        <v>7.8</v>
      </c>
      <c r="M25" s="37">
        <v>9.4</v>
      </c>
    </row>
    <row r="26" spans="1:13" x14ac:dyDescent="0.15">
      <c r="A26" s="35" t="s">
        <v>22</v>
      </c>
      <c r="B26" s="42"/>
      <c r="C26" s="42"/>
      <c r="D26" s="42"/>
      <c r="E26" s="36"/>
      <c r="F26" s="37">
        <v>7</v>
      </c>
      <c r="G26" s="39">
        <v>2.1</v>
      </c>
      <c r="H26" s="39">
        <v>2.2999999999999998</v>
      </c>
      <c r="I26" s="39">
        <v>1.7</v>
      </c>
      <c r="J26" s="39">
        <v>2.8</v>
      </c>
      <c r="K26" s="39">
        <v>3.7</v>
      </c>
      <c r="L26" s="39">
        <v>4.3</v>
      </c>
      <c r="M26" s="37">
        <v>3.3</v>
      </c>
    </row>
    <row r="27" spans="1:13" x14ac:dyDescent="0.15">
      <c r="A27" s="35" t="s">
        <v>23</v>
      </c>
      <c r="B27" s="42"/>
      <c r="C27" s="42"/>
      <c r="D27" s="42"/>
      <c r="E27" s="36"/>
      <c r="F27" s="37">
        <v>117</v>
      </c>
      <c r="G27" s="39">
        <v>34.5</v>
      </c>
      <c r="H27" s="39">
        <v>40.1</v>
      </c>
      <c r="I27" s="39">
        <v>35.700000000000003</v>
      </c>
      <c r="J27" s="39">
        <v>40.299999999999997</v>
      </c>
      <c r="K27" s="39">
        <v>35.6</v>
      </c>
      <c r="L27" s="39">
        <v>37.6</v>
      </c>
      <c r="M27" s="37">
        <v>33.4</v>
      </c>
    </row>
    <row r="28" spans="1:13" x14ac:dyDescent="0.15">
      <c r="A28" s="35" t="s">
        <v>24</v>
      </c>
      <c r="B28" s="42"/>
      <c r="C28" s="42"/>
      <c r="D28" s="42"/>
      <c r="E28" s="36"/>
      <c r="F28" s="37">
        <v>33</v>
      </c>
      <c r="G28" s="39">
        <v>9.6999999999999993</v>
      </c>
      <c r="H28" s="39">
        <v>8.5</v>
      </c>
      <c r="I28" s="39">
        <v>10.8</v>
      </c>
      <c r="J28" s="39">
        <v>7.9</v>
      </c>
      <c r="K28" s="39">
        <v>6.4</v>
      </c>
      <c r="L28" s="39">
        <v>6.1</v>
      </c>
      <c r="M28" s="37">
        <v>7.6</v>
      </c>
    </row>
    <row r="29" spans="1:13" x14ac:dyDescent="0.15">
      <c r="A29" s="160" t="s">
        <v>25</v>
      </c>
      <c r="B29" s="161"/>
      <c r="C29" s="42"/>
      <c r="D29" s="42"/>
      <c r="E29" s="36"/>
      <c r="F29" s="37">
        <v>49</v>
      </c>
      <c r="G29" s="39">
        <v>14.5</v>
      </c>
      <c r="H29" s="39">
        <v>14.6</v>
      </c>
      <c r="I29" s="39">
        <v>14.8</v>
      </c>
      <c r="J29" s="39">
        <v>13.8</v>
      </c>
      <c r="K29" s="39">
        <v>15.4</v>
      </c>
      <c r="L29" s="39">
        <v>14.4</v>
      </c>
      <c r="M29" s="37">
        <v>13.1</v>
      </c>
    </row>
    <row r="30" spans="1:13" x14ac:dyDescent="0.15">
      <c r="A30" s="35" t="s">
        <v>26</v>
      </c>
      <c r="B30" s="42"/>
      <c r="C30" s="42"/>
      <c r="D30" s="42"/>
      <c r="E30" s="36"/>
      <c r="F30" s="37">
        <v>26</v>
      </c>
      <c r="G30" s="39">
        <v>7.7</v>
      </c>
      <c r="H30" s="39">
        <v>5</v>
      </c>
      <c r="I30" s="39">
        <v>6</v>
      </c>
      <c r="J30" s="39">
        <v>5</v>
      </c>
      <c r="K30" s="39">
        <v>7.4</v>
      </c>
      <c r="L30" s="39">
        <v>2.5</v>
      </c>
      <c r="M30" s="37">
        <v>4.3</v>
      </c>
    </row>
    <row r="31" spans="1:13" x14ac:dyDescent="0.15">
      <c r="A31" s="35" t="s">
        <v>27</v>
      </c>
      <c r="B31" s="42"/>
      <c r="C31" s="42"/>
      <c r="D31" s="42"/>
      <c r="E31" s="36"/>
      <c r="F31" s="37">
        <v>0</v>
      </c>
      <c r="G31" s="39">
        <v>0</v>
      </c>
      <c r="H31" s="39">
        <v>0</v>
      </c>
      <c r="I31" s="39">
        <v>0.3</v>
      </c>
      <c r="J31" s="39">
        <v>0</v>
      </c>
      <c r="K31" s="39">
        <v>0.5</v>
      </c>
      <c r="L31" s="39">
        <v>1</v>
      </c>
      <c r="M31" s="37">
        <v>0.2</v>
      </c>
    </row>
    <row r="32" spans="1:13" x14ac:dyDescent="0.15">
      <c r="A32" s="160" t="s">
        <v>28</v>
      </c>
      <c r="B32" s="161"/>
      <c r="C32" s="161"/>
      <c r="D32" s="161"/>
      <c r="E32" s="162"/>
      <c r="F32" s="37">
        <v>10</v>
      </c>
      <c r="G32" s="39">
        <v>2.9</v>
      </c>
      <c r="H32" s="39">
        <v>2.1</v>
      </c>
      <c r="I32" s="39">
        <v>3.7</v>
      </c>
      <c r="J32" s="39">
        <v>1.6</v>
      </c>
      <c r="K32" s="39">
        <v>2.1</v>
      </c>
      <c r="L32" s="39">
        <v>2.8</v>
      </c>
      <c r="M32" s="37">
        <v>2.7</v>
      </c>
    </row>
    <row r="33" spans="1:13" x14ac:dyDescent="0.15">
      <c r="A33" s="160" t="s">
        <v>29</v>
      </c>
      <c r="B33" s="161"/>
      <c r="C33" s="161"/>
      <c r="D33" s="42"/>
      <c r="E33" s="36"/>
      <c r="F33" s="37">
        <v>15</v>
      </c>
      <c r="G33" s="39">
        <v>4.4000000000000004</v>
      </c>
      <c r="H33" s="39">
        <v>3.8</v>
      </c>
      <c r="I33" s="39">
        <v>1</v>
      </c>
      <c r="J33" s="39">
        <v>3.8</v>
      </c>
      <c r="K33" s="39">
        <v>2.7</v>
      </c>
      <c r="L33" s="39">
        <v>3</v>
      </c>
      <c r="M33" s="37">
        <v>4.0999999999999996</v>
      </c>
    </row>
    <row r="34" spans="1:13" x14ac:dyDescent="0.15">
      <c r="A34" s="160" t="s">
        <v>30</v>
      </c>
      <c r="B34" s="161"/>
      <c r="C34" s="161"/>
      <c r="D34" s="161"/>
      <c r="E34" s="36"/>
      <c r="F34" s="37">
        <v>7</v>
      </c>
      <c r="G34" s="39">
        <v>2.1</v>
      </c>
      <c r="H34" s="39">
        <v>2.6</v>
      </c>
      <c r="I34" s="39">
        <v>2.7</v>
      </c>
      <c r="J34" s="39">
        <v>1.6</v>
      </c>
      <c r="K34" s="39">
        <v>0.8</v>
      </c>
      <c r="L34" s="39">
        <v>2.8</v>
      </c>
      <c r="M34" s="37">
        <v>2.2999999999999998</v>
      </c>
    </row>
    <row r="35" spans="1:13" x14ac:dyDescent="0.15">
      <c r="A35" s="160" t="s">
        <v>132</v>
      </c>
      <c r="B35" s="161"/>
      <c r="C35" s="161"/>
      <c r="D35" s="42"/>
      <c r="E35" s="36"/>
      <c r="F35" s="37">
        <v>37</v>
      </c>
      <c r="G35" s="39">
        <v>10.9</v>
      </c>
      <c r="H35" s="39">
        <v>11.1</v>
      </c>
      <c r="I35" s="39">
        <v>10.8</v>
      </c>
      <c r="J35" s="39">
        <v>11.9</v>
      </c>
      <c r="K35" s="39">
        <v>17.600000000000001</v>
      </c>
      <c r="L35" s="39">
        <v>14.4</v>
      </c>
      <c r="M35" s="37">
        <v>18.399999999999999</v>
      </c>
    </row>
    <row r="36" spans="1:13" x14ac:dyDescent="0.15">
      <c r="A36" s="35" t="s">
        <v>19</v>
      </c>
      <c r="B36" s="42"/>
      <c r="C36" s="42"/>
      <c r="D36" s="42"/>
      <c r="E36" s="36"/>
      <c r="F36" s="37">
        <v>13</v>
      </c>
      <c r="G36" s="39">
        <v>3.8</v>
      </c>
      <c r="H36" s="39">
        <v>2.9</v>
      </c>
      <c r="I36" s="39">
        <v>3.7</v>
      </c>
      <c r="J36" s="39">
        <v>3.8</v>
      </c>
      <c r="K36" s="39">
        <v>3.7</v>
      </c>
      <c r="L36" s="39">
        <v>3</v>
      </c>
      <c r="M36" s="37">
        <v>1.2</v>
      </c>
    </row>
    <row r="37" spans="1:13" x14ac:dyDescent="0.15">
      <c r="A37" s="35" t="s">
        <v>31</v>
      </c>
      <c r="B37" s="42"/>
      <c r="C37" s="42"/>
      <c r="D37" s="42"/>
      <c r="E37" s="36"/>
      <c r="F37" s="37"/>
      <c r="G37" s="37"/>
      <c r="H37" s="37"/>
      <c r="I37" s="37"/>
      <c r="J37" s="37"/>
      <c r="K37" s="37"/>
      <c r="L37" s="37">
        <v>0.3</v>
      </c>
      <c r="M37" s="37">
        <v>0</v>
      </c>
    </row>
    <row r="38" spans="1:13" x14ac:dyDescent="0.15">
      <c r="A38" s="35" t="s">
        <v>4</v>
      </c>
      <c r="B38" s="42"/>
      <c r="C38" s="42"/>
      <c r="D38" s="42"/>
      <c r="E38" s="36"/>
      <c r="F38" s="37">
        <f>SUM(F25:F37)</f>
        <v>339</v>
      </c>
      <c r="G38" s="37">
        <f>SUM(G25:G37)</f>
        <v>100.00000000000001</v>
      </c>
      <c r="H38" s="37">
        <v>100</v>
      </c>
      <c r="I38" s="37">
        <v>100</v>
      </c>
      <c r="J38" s="37">
        <v>100</v>
      </c>
      <c r="K38" s="37">
        <v>100</v>
      </c>
      <c r="L38" s="37">
        <v>100</v>
      </c>
      <c r="M38" s="37">
        <v>100</v>
      </c>
    </row>
    <row r="40" spans="1:13" ht="18.75" customHeight="1" x14ac:dyDescent="0.15">
      <c r="A40" s="26" t="s">
        <v>32</v>
      </c>
    </row>
    <row r="41" spans="1:13" x14ac:dyDescent="0.15">
      <c r="A41" s="27"/>
      <c r="B41" s="28"/>
      <c r="C41" s="29" t="s">
        <v>121</v>
      </c>
      <c r="D41" s="29" t="s">
        <v>121</v>
      </c>
      <c r="E41" s="29" t="s">
        <v>107</v>
      </c>
      <c r="F41" s="29" t="s">
        <v>99</v>
      </c>
      <c r="G41" s="29" t="s">
        <v>5</v>
      </c>
      <c r="H41" s="29" t="s">
        <v>6</v>
      </c>
      <c r="I41" s="29" t="s">
        <v>7</v>
      </c>
      <c r="J41" s="29" t="s">
        <v>8</v>
      </c>
    </row>
    <row r="42" spans="1:13" x14ac:dyDescent="0.15">
      <c r="A42" s="31"/>
      <c r="B42" s="32"/>
      <c r="C42" s="33" t="s">
        <v>119</v>
      </c>
      <c r="D42" s="34" t="s">
        <v>124</v>
      </c>
      <c r="E42" s="34" t="s">
        <v>124</v>
      </c>
      <c r="F42" s="34" t="s">
        <v>124</v>
      </c>
      <c r="G42" s="34" t="s">
        <v>124</v>
      </c>
      <c r="H42" s="34" t="s">
        <v>124</v>
      </c>
      <c r="I42" s="34" t="s">
        <v>124</v>
      </c>
      <c r="J42" s="34" t="s">
        <v>124</v>
      </c>
    </row>
    <row r="43" spans="1:13" x14ac:dyDescent="0.15">
      <c r="A43" s="160" t="s">
        <v>33</v>
      </c>
      <c r="B43" s="162"/>
      <c r="C43" s="37">
        <v>197</v>
      </c>
      <c r="D43" s="37">
        <v>60.8</v>
      </c>
      <c r="E43" s="37">
        <v>52.8</v>
      </c>
      <c r="F43" s="37">
        <v>54.8</v>
      </c>
      <c r="G43" s="37">
        <v>58.6</v>
      </c>
      <c r="H43" s="37">
        <v>51.8</v>
      </c>
      <c r="I43" s="37">
        <v>55.5</v>
      </c>
      <c r="J43" s="37">
        <v>43.4</v>
      </c>
    </row>
    <row r="44" spans="1:13" x14ac:dyDescent="0.15">
      <c r="A44" s="160" t="s">
        <v>34</v>
      </c>
      <c r="B44" s="162"/>
      <c r="C44" s="37">
        <v>127</v>
      </c>
      <c r="D44" s="37">
        <v>39.200000000000003</v>
      </c>
      <c r="E44" s="37">
        <v>47.2</v>
      </c>
      <c r="F44" s="37">
        <v>45.2</v>
      </c>
      <c r="G44" s="37">
        <v>41.4</v>
      </c>
      <c r="H44" s="37">
        <v>48.2</v>
      </c>
      <c r="I44" s="37">
        <v>44.5</v>
      </c>
      <c r="J44" s="37">
        <v>56.6</v>
      </c>
    </row>
    <row r="45" spans="1:13" x14ac:dyDescent="0.15">
      <c r="A45" s="35" t="s">
        <v>4</v>
      </c>
      <c r="B45" s="36"/>
      <c r="C45" s="37">
        <f>SUM(C43:C44)</f>
        <v>324</v>
      </c>
      <c r="D45" s="37">
        <f>SUM(D43:D44)</f>
        <v>100</v>
      </c>
      <c r="E45" s="37">
        <v>100</v>
      </c>
      <c r="F45" s="37">
        <v>100</v>
      </c>
      <c r="G45" s="37">
        <v>100</v>
      </c>
      <c r="H45" s="37">
        <v>100</v>
      </c>
      <c r="I45" s="37">
        <v>100</v>
      </c>
      <c r="J45" s="37">
        <v>100</v>
      </c>
    </row>
    <row r="47" spans="1:13" ht="18.75" customHeight="1" x14ac:dyDescent="0.15">
      <c r="A47" s="26" t="s">
        <v>35</v>
      </c>
    </row>
    <row r="48" spans="1:13" x14ac:dyDescent="0.15">
      <c r="A48" s="27"/>
      <c r="B48" s="40"/>
      <c r="C48" s="28"/>
      <c r="D48" s="29" t="s">
        <v>121</v>
      </c>
      <c r="E48" s="29" t="s">
        <v>121</v>
      </c>
      <c r="F48" s="29" t="s">
        <v>107</v>
      </c>
      <c r="G48" s="29" t="s">
        <v>99</v>
      </c>
      <c r="H48" s="29" t="s">
        <v>5</v>
      </c>
      <c r="I48" s="29" t="s">
        <v>6</v>
      </c>
      <c r="J48" s="29" t="s">
        <v>7</v>
      </c>
      <c r="K48" s="29" t="s">
        <v>8</v>
      </c>
    </row>
    <row r="49" spans="1:11" x14ac:dyDescent="0.15">
      <c r="A49" s="31"/>
      <c r="B49" s="41"/>
      <c r="C49" s="32"/>
      <c r="D49" s="33" t="s">
        <v>119</v>
      </c>
      <c r="E49" s="34" t="s">
        <v>9</v>
      </c>
      <c r="F49" s="34" t="s">
        <v>9</v>
      </c>
      <c r="G49" s="34" t="s">
        <v>9</v>
      </c>
      <c r="H49" s="34" t="s">
        <v>9</v>
      </c>
      <c r="I49" s="34" t="s">
        <v>9</v>
      </c>
      <c r="J49" s="34" t="s">
        <v>9</v>
      </c>
      <c r="K49" s="34" t="s">
        <v>9</v>
      </c>
    </row>
    <row r="50" spans="1:11" x14ac:dyDescent="0.15">
      <c r="A50" s="160" t="s">
        <v>36</v>
      </c>
      <c r="B50" s="161"/>
      <c r="C50" s="162"/>
      <c r="D50" s="37">
        <v>41</v>
      </c>
      <c r="E50" s="39">
        <v>12.8</v>
      </c>
      <c r="F50" s="39">
        <v>16.2</v>
      </c>
      <c r="G50" s="39">
        <v>15.4</v>
      </c>
      <c r="H50" s="39">
        <v>19</v>
      </c>
      <c r="I50" s="39">
        <v>14.6</v>
      </c>
      <c r="J50" s="39">
        <v>20.5</v>
      </c>
      <c r="K50" s="39">
        <v>19</v>
      </c>
    </row>
    <row r="51" spans="1:11" x14ac:dyDescent="0.15">
      <c r="A51" s="160" t="s">
        <v>37</v>
      </c>
      <c r="B51" s="161"/>
      <c r="C51" s="36"/>
      <c r="D51" s="37">
        <v>100</v>
      </c>
      <c r="E51" s="39">
        <v>31.1</v>
      </c>
      <c r="F51" s="39">
        <v>25.7</v>
      </c>
      <c r="G51" s="39">
        <v>28.5</v>
      </c>
      <c r="H51" s="39">
        <v>28.3</v>
      </c>
      <c r="I51" s="39">
        <v>33.1</v>
      </c>
      <c r="J51" s="39">
        <v>29.9</v>
      </c>
      <c r="K51" s="39">
        <v>33.4</v>
      </c>
    </row>
    <row r="52" spans="1:11" x14ac:dyDescent="0.15">
      <c r="A52" s="160" t="s">
        <v>38</v>
      </c>
      <c r="B52" s="161"/>
      <c r="C52" s="36"/>
      <c r="D52" s="37">
        <v>58</v>
      </c>
      <c r="E52" s="39">
        <v>18.100000000000001</v>
      </c>
      <c r="F52" s="39">
        <v>21</v>
      </c>
      <c r="G52" s="39">
        <v>19.8</v>
      </c>
      <c r="H52" s="39">
        <v>23.7</v>
      </c>
      <c r="I52" s="39">
        <v>22.3</v>
      </c>
      <c r="J52" s="39">
        <v>20.7</v>
      </c>
      <c r="K52" s="39">
        <v>26.1</v>
      </c>
    </row>
    <row r="53" spans="1:11" x14ac:dyDescent="0.15">
      <c r="A53" s="160" t="s">
        <v>39</v>
      </c>
      <c r="B53" s="161"/>
      <c r="C53" s="162"/>
      <c r="D53" s="37">
        <v>116</v>
      </c>
      <c r="E53" s="39">
        <v>36.1</v>
      </c>
      <c r="F53" s="39">
        <v>34.700000000000003</v>
      </c>
      <c r="G53" s="39">
        <v>32.6</v>
      </c>
      <c r="H53" s="39">
        <v>25.3</v>
      </c>
      <c r="I53" s="39">
        <v>28.7</v>
      </c>
      <c r="J53" s="39">
        <v>26.2</v>
      </c>
      <c r="K53" s="39">
        <v>19.2</v>
      </c>
    </row>
    <row r="54" spans="1:11" x14ac:dyDescent="0.15">
      <c r="A54" s="35" t="s">
        <v>19</v>
      </c>
      <c r="B54" s="42"/>
      <c r="C54" s="36"/>
      <c r="D54" s="37">
        <v>6</v>
      </c>
      <c r="E54" s="39">
        <v>1.9</v>
      </c>
      <c r="F54" s="39">
        <v>2.4</v>
      </c>
      <c r="G54" s="39">
        <v>3.7</v>
      </c>
      <c r="H54" s="39">
        <v>3.7</v>
      </c>
      <c r="I54" s="39">
        <v>1.4</v>
      </c>
      <c r="J54" s="39">
        <v>2.6</v>
      </c>
      <c r="K54" s="39">
        <v>2.2999999999999998</v>
      </c>
    </row>
    <row r="55" spans="1:11" x14ac:dyDescent="0.15">
      <c r="A55" s="35" t="s">
        <v>4</v>
      </c>
      <c r="B55" s="42"/>
      <c r="C55" s="36"/>
      <c r="D55" s="37">
        <f>SUM(D50:D54)</f>
        <v>321</v>
      </c>
      <c r="E55" s="37">
        <f>SUM(E50:E54)</f>
        <v>100.00000000000001</v>
      </c>
      <c r="F55" s="37">
        <f>SUM(F50:F54)</f>
        <v>100</v>
      </c>
      <c r="G55" s="37">
        <v>100</v>
      </c>
      <c r="H55" s="37">
        <v>100</v>
      </c>
      <c r="I55" s="37">
        <v>100</v>
      </c>
      <c r="J55" s="37">
        <v>100</v>
      </c>
      <c r="K55" s="37">
        <v>100</v>
      </c>
    </row>
    <row r="57" spans="1:11" ht="18.75" customHeight="1" x14ac:dyDescent="0.15">
      <c r="A57" s="26" t="s">
        <v>40</v>
      </c>
    </row>
    <row r="58" spans="1:11" x14ac:dyDescent="0.15">
      <c r="A58" s="27"/>
      <c r="B58" s="40"/>
      <c r="C58" s="28"/>
      <c r="D58" s="29" t="s">
        <v>121</v>
      </c>
      <c r="E58" s="29" t="s">
        <v>121</v>
      </c>
      <c r="F58" s="29" t="s">
        <v>107</v>
      </c>
      <c r="G58" s="29" t="s">
        <v>99</v>
      </c>
      <c r="H58" s="29" t="s">
        <v>5</v>
      </c>
      <c r="I58" s="29" t="s">
        <v>6</v>
      </c>
      <c r="J58" s="29" t="s">
        <v>7</v>
      </c>
      <c r="K58" s="29" t="s">
        <v>8</v>
      </c>
    </row>
    <row r="59" spans="1:11" x14ac:dyDescent="0.15">
      <c r="A59" s="31"/>
      <c r="B59" s="41"/>
      <c r="C59" s="32"/>
      <c r="D59" s="33" t="s">
        <v>119</v>
      </c>
      <c r="E59" s="34" t="s">
        <v>131</v>
      </c>
      <c r="F59" s="34" t="s">
        <v>131</v>
      </c>
      <c r="G59" s="34" t="s">
        <v>131</v>
      </c>
      <c r="H59" s="34" t="s">
        <v>131</v>
      </c>
      <c r="I59" s="34" t="s">
        <v>131</v>
      </c>
      <c r="J59" s="34" t="s">
        <v>131</v>
      </c>
      <c r="K59" s="34" t="s">
        <v>131</v>
      </c>
    </row>
    <row r="60" spans="1:11" x14ac:dyDescent="0.15">
      <c r="A60" s="160" t="s">
        <v>41</v>
      </c>
      <c r="B60" s="161"/>
      <c r="C60" s="162"/>
      <c r="D60" s="37">
        <v>100</v>
      </c>
      <c r="E60" s="43">
        <v>31</v>
      </c>
      <c r="F60" s="43">
        <v>34.9</v>
      </c>
      <c r="G60" s="43">
        <v>33</v>
      </c>
      <c r="H60" s="43">
        <v>39.299999999999997</v>
      </c>
      <c r="I60" s="43">
        <v>34.4</v>
      </c>
      <c r="J60" s="43">
        <v>27.1</v>
      </c>
      <c r="K60" s="43">
        <v>28</v>
      </c>
    </row>
    <row r="61" spans="1:11" x14ac:dyDescent="0.15">
      <c r="A61" s="160" t="s">
        <v>43</v>
      </c>
      <c r="B61" s="161"/>
      <c r="C61" s="162"/>
      <c r="D61" s="37">
        <v>108</v>
      </c>
      <c r="E61" s="43">
        <v>33.4</v>
      </c>
      <c r="F61" s="43">
        <v>30.5</v>
      </c>
      <c r="G61" s="43">
        <v>30.3</v>
      </c>
      <c r="H61" s="43">
        <v>29.5</v>
      </c>
      <c r="I61" s="43">
        <v>30.3</v>
      </c>
      <c r="J61" s="43">
        <v>31.6</v>
      </c>
      <c r="K61" s="43">
        <v>30.3</v>
      </c>
    </row>
    <row r="62" spans="1:11" x14ac:dyDescent="0.15">
      <c r="A62" s="160" t="s">
        <v>44</v>
      </c>
      <c r="B62" s="161"/>
      <c r="C62" s="162"/>
      <c r="D62" s="37">
        <v>78</v>
      </c>
      <c r="E62" s="43">
        <v>24.1</v>
      </c>
      <c r="F62" s="43">
        <v>20.100000000000001</v>
      </c>
      <c r="G62" s="43">
        <v>20.5</v>
      </c>
      <c r="H62" s="43">
        <v>18</v>
      </c>
      <c r="I62" s="43">
        <v>23.1</v>
      </c>
      <c r="J62" s="43">
        <v>28.4</v>
      </c>
      <c r="K62" s="43">
        <v>24.2</v>
      </c>
    </row>
    <row r="63" spans="1:11" x14ac:dyDescent="0.15">
      <c r="A63" s="160" t="s">
        <v>42</v>
      </c>
      <c r="B63" s="161"/>
      <c r="C63" s="162"/>
      <c r="D63" s="37">
        <v>18</v>
      </c>
      <c r="E63" s="43">
        <v>5.6</v>
      </c>
      <c r="F63" s="43">
        <v>8.9</v>
      </c>
      <c r="G63" s="43">
        <v>7.4</v>
      </c>
      <c r="H63" s="43">
        <v>7.9</v>
      </c>
      <c r="I63" s="43">
        <v>7.4</v>
      </c>
      <c r="J63" s="43">
        <v>8.3000000000000007</v>
      </c>
      <c r="K63" s="43">
        <v>13.1</v>
      </c>
    </row>
    <row r="64" spans="1:11" x14ac:dyDescent="0.15">
      <c r="A64" s="35" t="s">
        <v>19</v>
      </c>
      <c r="B64" s="42"/>
      <c r="C64" s="36"/>
      <c r="D64" s="37">
        <v>19</v>
      </c>
      <c r="E64" s="43">
        <v>5.9</v>
      </c>
      <c r="F64" s="43">
        <v>5.6</v>
      </c>
      <c r="G64" s="43">
        <v>8.8000000000000007</v>
      </c>
      <c r="H64" s="43">
        <v>5.3</v>
      </c>
      <c r="I64" s="43">
        <v>5</v>
      </c>
      <c r="J64" s="43">
        <v>4.5999999999999996</v>
      </c>
      <c r="K64" s="43">
        <v>4.3</v>
      </c>
    </row>
    <row r="65" spans="1:13" x14ac:dyDescent="0.15">
      <c r="A65" s="44" t="s">
        <v>4</v>
      </c>
      <c r="B65" s="41"/>
      <c r="C65" s="32"/>
      <c r="D65" s="37">
        <f>SUM(D60:D64)</f>
        <v>323</v>
      </c>
      <c r="E65" s="45">
        <f>SUM(E60:E64)</f>
        <v>100</v>
      </c>
      <c r="F65" s="45">
        <f>SUM(F60:F64)</f>
        <v>100</v>
      </c>
      <c r="G65" s="46">
        <v>100</v>
      </c>
      <c r="H65" s="46">
        <v>100</v>
      </c>
      <c r="I65" s="46">
        <v>100</v>
      </c>
      <c r="J65" s="46">
        <v>100</v>
      </c>
      <c r="K65" s="46">
        <v>100</v>
      </c>
    </row>
    <row r="67" spans="1:13" ht="18.75" customHeight="1" x14ac:dyDescent="0.15">
      <c r="A67" s="26" t="s">
        <v>90</v>
      </c>
    </row>
    <row r="68" spans="1:13" x14ac:dyDescent="0.15">
      <c r="A68" s="27"/>
      <c r="B68" s="40"/>
      <c r="C68" s="40"/>
      <c r="D68" s="40"/>
      <c r="E68" s="28"/>
      <c r="F68" s="29" t="s">
        <v>121</v>
      </c>
      <c r="G68" s="29" t="s">
        <v>121</v>
      </c>
      <c r="H68" s="29" t="s">
        <v>107</v>
      </c>
      <c r="I68" s="29" t="s">
        <v>99</v>
      </c>
      <c r="J68" s="29" t="s">
        <v>5</v>
      </c>
      <c r="K68" s="29" t="s">
        <v>6</v>
      </c>
      <c r="L68" s="29" t="s">
        <v>7</v>
      </c>
      <c r="M68" s="29" t="s">
        <v>8</v>
      </c>
    </row>
    <row r="69" spans="1:13" x14ac:dyDescent="0.15">
      <c r="A69" s="31"/>
      <c r="B69" s="41"/>
      <c r="C69" s="41"/>
      <c r="D69" s="41"/>
      <c r="E69" s="32"/>
      <c r="F69" s="33" t="s">
        <v>119</v>
      </c>
      <c r="G69" s="34" t="s">
        <v>130</v>
      </c>
      <c r="H69" s="34" t="s">
        <v>130</v>
      </c>
      <c r="I69" s="34" t="s">
        <v>130</v>
      </c>
      <c r="J69" s="34" t="s">
        <v>130</v>
      </c>
      <c r="K69" s="34" t="s">
        <v>130</v>
      </c>
      <c r="L69" s="34" t="s">
        <v>130</v>
      </c>
      <c r="M69" s="34" t="s">
        <v>130</v>
      </c>
    </row>
    <row r="70" spans="1:13" x14ac:dyDescent="0.15">
      <c r="A70" s="160" t="s">
        <v>45</v>
      </c>
      <c r="B70" s="161"/>
      <c r="C70" s="161"/>
      <c r="D70" s="161"/>
      <c r="E70" s="36"/>
      <c r="F70" s="37">
        <v>118</v>
      </c>
      <c r="G70" s="39">
        <v>13.7</v>
      </c>
      <c r="H70" s="39">
        <v>14.7</v>
      </c>
      <c r="I70" s="39">
        <v>13.6</v>
      </c>
      <c r="J70" s="39">
        <v>11</v>
      </c>
      <c r="K70" s="39">
        <v>12.6</v>
      </c>
      <c r="L70" s="39">
        <v>8.8000000000000007</v>
      </c>
      <c r="M70" s="39">
        <v>13.1</v>
      </c>
    </row>
    <row r="71" spans="1:13" x14ac:dyDescent="0.15">
      <c r="A71" s="35" t="s">
        <v>46</v>
      </c>
      <c r="B71" s="42"/>
      <c r="C71" s="42"/>
      <c r="D71" s="42"/>
      <c r="E71" s="36"/>
      <c r="F71" s="37">
        <v>20</v>
      </c>
      <c r="G71" s="39">
        <v>2.2999999999999998</v>
      </c>
      <c r="H71" s="39">
        <v>2.7</v>
      </c>
      <c r="I71" s="39">
        <v>2.2000000000000002</v>
      </c>
      <c r="J71" s="39">
        <v>2.6</v>
      </c>
      <c r="K71" s="39">
        <v>1.4</v>
      </c>
      <c r="L71" s="39">
        <v>1.7</v>
      </c>
      <c r="M71" s="39">
        <v>1.3</v>
      </c>
    </row>
    <row r="72" spans="1:13" x14ac:dyDescent="0.15">
      <c r="A72" s="160" t="s">
        <v>47</v>
      </c>
      <c r="B72" s="161"/>
      <c r="C72" s="161"/>
      <c r="D72" s="47"/>
      <c r="E72" s="48"/>
      <c r="F72" s="49">
        <v>141</v>
      </c>
      <c r="G72" s="50">
        <v>16.3</v>
      </c>
      <c r="H72" s="50">
        <v>15.1</v>
      </c>
      <c r="I72" s="50">
        <v>16.100000000000001</v>
      </c>
      <c r="J72" s="50">
        <v>17.399999999999999</v>
      </c>
      <c r="K72" s="50">
        <v>18.5</v>
      </c>
      <c r="L72" s="50">
        <v>13.5</v>
      </c>
      <c r="M72" s="50">
        <v>15.8</v>
      </c>
    </row>
    <row r="73" spans="1:13" x14ac:dyDescent="0.15">
      <c r="A73" s="35" t="s">
        <v>48</v>
      </c>
      <c r="B73" s="42"/>
      <c r="C73" s="42"/>
      <c r="D73" s="42"/>
      <c r="E73" s="36"/>
      <c r="F73" s="37">
        <v>27</v>
      </c>
      <c r="G73" s="39">
        <v>3.1</v>
      </c>
      <c r="H73" s="39">
        <v>2.2999999999999998</v>
      </c>
      <c r="I73" s="39">
        <v>2.9</v>
      </c>
      <c r="J73" s="39">
        <v>3.1</v>
      </c>
      <c r="K73" s="39">
        <v>2.5</v>
      </c>
      <c r="L73" s="39">
        <v>1.2</v>
      </c>
      <c r="M73" s="39">
        <v>3</v>
      </c>
    </row>
    <row r="74" spans="1:13" x14ac:dyDescent="0.15">
      <c r="A74" s="35" t="s">
        <v>49</v>
      </c>
      <c r="B74" s="42"/>
      <c r="C74" s="42"/>
      <c r="D74" s="42"/>
      <c r="E74" s="36"/>
      <c r="F74" s="37">
        <v>16</v>
      </c>
      <c r="G74" s="39">
        <v>1.8</v>
      </c>
      <c r="H74" s="39">
        <v>1.8</v>
      </c>
      <c r="I74" s="39">
        <v>1.6</v>
      </c>
      <c r="J74" s="39">
        <v>4.0999999999999996</v>
      </c>
      <c r="K74" s="39">
        <v>3.2</v>
      </c>
      <c r="L74" s="39">
        <v>1.2</v>
      </c>
      <c r="M74" s="39">
        <v>1.8</v>
      </c>
    </row>
    <row r="75" spans="1:13" x14ac:dyDescent="0.15">
      <c r="A75" s="35" t="s">
        <v>50</v>
      </c>
      <c r="B75" s="42"/>
      <c r="C75" s="42"/>
      <c r="D75" s="42"/>
      <c r="E75" s="36"/>
      <c r="F75" s="37">
        <v>23</v>
      </c>
      <c r="G75" s="39">
        <v>2.7</v>
      </c>
      <c r="H75" s="39">
        <v>3.4</v>
      </c>
      <c r="I75" s="39">
        <v>2.8</v>
      </c>
      <c r="J75" s="39">
        <v>2.2999999999999998</v>
      </c>
      <c r="K75" s="39">
        <v>1.9</v>
      </c>
      <c r="L75" s="39">
        <v>1.4</v>
      </c>
      <c r="M75" s="39">
        <v>2.2999999999999998</v>
      </c>
    </row>
    <row r="76" spans="1:13" x14ac:dyDescent="0.15">
      <c r="A76" s="160" t="s">
        <v>51</v>
      </c>
      <c r="B76" s="161"/>
      <c r="C76" s="161"/>
      <c r="D76" s="161"/>
      <c r="E76" s="36"/>
      <c r="F76" s="37">
        <v>160</v>
      </c>
      <c r="G76" s="39">
        <v>18.5</v>
      </c>
      <c r="H76" s="39">
        <v>20.5</v>
      </c>
      <c r="I76" s="39">
        <v>20.5</v>
      </c>
      <c r="J76" s="39">
        <v>19.7</v>
      </c>
      <c r="K76" s="39">
        <v>18.5</v>
      </c>
      <c r="L76" s="39">
        <v>34.799999999999997</v>
      </c>
      <c r="M76" s="39">
        <v>25.7</v>
      </c>
    </row>
    <row r="77" spans="1:13" x14ac:dyDescent="0.15">
      <c r="A77" s="35" t="s">
        <v>52</v>
      </c>
      <c r="B77" s="42"/>
      <c r="C77" s="42"/>
      <c r="D77" s="42"/>
      <c r="E77" s="36"/>
      <c r="F77" s="37">
        <v>39</v>
      </c>
      <c r="G77" s="39">
        <v>4.5</v>
      </c>
      <c r="H77" s="39">
        <v>5.2</v>
      </c>
      <c r="I77" s="39">
        <v>4.5999999999999996</v>
      </c>
      <c r="J77" s="39">
        <v>2.9</v>
      </c>
      <c r="K77" s="39">
        <v>6.2</v>
      </c>
      <c r="L77" s="39">
        <v>3.6</v>
      </c>
      <c r="M77" s="39">
        <v>5.9</v>
      </c>
    </row>
    <row r="78" spans="1:13" x14ac:dyDescent="0.15">
      <c r="A78" s="160" t="s">
        <v>53</v>
      </c>
      <c r="B78" s="161"/>
      <c r="C78" s="161"/>
      <c r="D78" s="42"/>
      <c r="E78" s="36"/>
      <c r="F78" s="37">
        <v>211</v>
      </c>
      <c r="G78" s="39">
        <v>24.4</v>
      </c>
      <c r="H78" s="39">
        <v>24.3</v>
      </c>
      <c r="I78" s="39">
        <v>22.4</v>
      </c>
      <c r="J78" s="39">
        <v>22.6</v>
      </c>
      <c r="K78" s="39">
        <v>22.7</v>
      </c>
      <c r="L78" s="39">
        <v>30.6</v>
      </c>
      <c r="M78" s="39">
        <v>28.5</v>
      </c>
    </row>
    <row r="79" spans="1:13" x14ac:dyDescent="0.15">
      <c r="A79" s="35" t="s">
        <v>54</v>
      </c>
      <c r="B79" s="42"/>
      <c r="C79" s="42"/>
      <c r="D79" s="42"/>
      <c r="E79" s="36"/>
      <c r="F79" s="37">
        <v>54</v>
      </c>
      <c r="G79" s="39">
        <v>6.2</v>
      </c>
      <c r="H79" s="39">
        <v>3.7</v>
      </c>
      <c r="I79" s="39">
        <v>5.9</v>
      </c>
      <c r="J79" s="39">
        <v>5.8</v>
      </c>
      <c r="K79" s="39">
        <v>4.0999999999999996</v>
      </c>
      <c r="L79" s="39"/>
      <c r="M79" s="39"/>
    </row>
    <row r="80" spans="1:13" x14ac:dyDescent="0.15">
      <c r="A80" s="35" t="s">
        <v>55</v>
      </c>
      <c r="B80" s="42"/>
      <c r="C80" s="42"/>
      <c r="D80" s="42"/>
      <c r="E80" s="36"/>
      <c r="F80" s="37">
        <v>36</v>
      </c>
      <c r="G80" s="39">
        <v>4.2</v>
      </c>
      <c r="H80" s="39">
        <v>4.2</v>
      </c>
      <c r="I80" s="39">
        <v>5.6</v>
      </c>
      <c r="J80" s="39">
        <v>5.8</v>
      </c>
      <c r="K80" s="39">
        <v>5.7</v>
      </c>
      <c r="L80" s="39"/>
      <c r="M80" s="39"/>
    </row>
    <row r="81" spans="1:13" x14ac:dyDescent="0.15">
      <c r="A81" s="35" t="s">
        <v>19</v>
      </c>
      <c r="B81" s="42"/>
      <c r="C81" s="42"/>
      <c r="D81" s="42"/>
      <c r="E81" s="36"/>
      <c r="F81" s="37">
        <v>20</v>
      </c>
      <c r="G81" s="39">
        <v>2.2999999999999998</v>
      </c>
      <c r="H81" s="39">
        <v>2.1</v>
      </c>
      <c r="I81" s="39">
        <v>1.8</v>
      </c>
      <c r="J81" s="39">
        <v>2.7</v>
      </c>
      <c r="K81" s="39">
        <v>2.6</v>
      </c>
      <c r="L81" s="39">
        <v>3.3</v>
      </c>
      <c r="M81" s="39">
        <v>2.5</v>
      </c>
    </row>
    <row r="82" spans="1:13" x14ac:dyDescent="0.15">
      <c r="A82" s="35" t="s">
        <v>4</v>
      </c>
      <c r="B82" s="42"/>
      <c r="C82" s="42"/>
      <c r="D82" s="42"/>
      <c r="E82" s="36"/>
      <c r="F82" s="37">
        <f>SUM(F70:F81)</f>
        <v>865</v>
      </c>
      <c r="G82" s="37">
        <f>SUM(G70:G81)</f>
        <v>100</v>
      </c>
      <c r="H82" s="37">
        <f>SUM(H70:H81)</f>
        <v>99.999999999999986</v>
      </c>
      <c r="I82" s="37">
        <v>100</v>
      </c>
      <c r="J82" s="37">
        <v>100</v>
      </c>
      <c r="K82" s="37">
        <v>100</v>
      </c>
      <c r="L82" s="37">
        <v>100</v>
      </c>
      <c r="M82" s="37">
        <v>100</v>
      </c>
    </row>
    <row r="84" spans="1:13" ht="18.75" customHeight="1" x14ac:dyDescent="0.15">
      <c r="A84" s="26" t="s">
        <v>56</v>
      </c>
    </row>
    <row r="85" spans="1:13" x14ac:dyDescent="0.15">
      <c r="A85" s="27"/>
      <c r="B85" s="28"/>
      <c r="C85" s="29" t="s">
        <v>121</v>
      </c>
      <c r="D85" s="29" t="s">
        <v>121</v>
      </c>
      <c r="E85" s="29" t="s">
        <v>107</v>
      </c>
      <c r="F85" s="29" t="s">
        <v>99</v>
      </c>
      <c r="G85" s="29" t="s">
        <v>5</v>
      </c>
      <c r="H85" s="29" t="s">
        <v>6</v>
      </c>
      <c r="I85" s="29" t="s">
        <v>7</v>
      </c>
      <c r="J85" s="29" t="s">
        <v>8</v>
      </c>
    </row>
    <row r="86" spans="1:13" x14ac:dyDescent="0.15">
      <c r="A86" s="31"/>
      <c r="B86" s="32"/>
      <c r="C86" s="33" t="s">
        <v>119</v>
      </c>
      <c r="D86" s="34" t="s">
        <v>129</v>
      </c>
      <c r="E86" s="34" t="s">
        <v>129</v>
      </c>
      <c r="F86" s="34" t="s">
        <v>129</v>
      </c>
      <c r="G86" s="34" t="s">
        <v>129</v>
      </c>
      <c r="H86" s="34" t="s">
        <v>129</v>
      </c>
      <c r="I86" s="34" t="s">
        <v>129</v>
      </c>
      <c r="J86" s="34" t="s">
        <v>129</v>
      </c>
    </row>
    <row r="87" spans="1:13" x14ac:dyDescent="0.15">
      <c r="A87" s="35" t="s">
        <v>21</v>
      </c>
      <c r="B87" s="36"/>
      <c r="C87" s="37">
        <v>8</v>
      </c>
      <c r="D87" s="39">
        <v>2.5</v>
      </c>
      <c r="E87" s="39">
        <v>2.4</v>
      </c>
      <c r="F87" s="39">
        <v>3.4</v>
      </c>
      <c r="G87" s="39">
        <v>2.2999999999999998</v>
      </c>
      <c r="H87" s="39">
        <v>3.6</v>
      </c>
      <c r="I87" s="39">
        <v>1.8</v>
      </c>
      <c r="J87" s="39">
        <v>3.3</v>
      </c>
    </row>
    <row r="88" spans="1:13" x14ac:dyDescent="0.15">
      <c r="A88" s="35" t="s">
        <v>23</v>
      </c>
      <c r="B88" s="36"/>
      <c r="C88" s="37">
        <v>105</v>
      </c>
      <c r="D88" s="39">
        <v>32.299999999999997</v>
      </c>
      <c r="E88" s="39">
        <v>30.4</v>
      </c>
      <c r="F88" s="39">
        <v>28.5</v>
      </c>
      <c r="G88" s="39">
        <v>33</v>
      </c>
      <c r="H88" s="39">
        <v>27.7</v>
      </c>
      <c r="I88" s="39">
        <v>24.2</v>
      </c>
      <c r="J88" s="39">
        <v>25.1</v>
      </c>
    </row>
    <row r="89" spans="1:13" x14ac:dyDescent="0.15">
      <c r="A89" s="35" t="s">
        <v>57</v>
      </c>
      <c r="B89" s="36"/>
      <c r="C89" s="37">
        <v>1</v>
      </c>
      <c r="D89" s="39">
        <v>0.3</v>
      </c>
      <c r="E89" s="39">
        <v>0.9</v>
      </c>
      <c r="F89" s="39">
        <v>1.3</v>
      </c>
      <c r="G89" s="39">
        <v>1.6</v>
      </c>
      <c r="H89" s="39">
        <v>0.8</v>
      </c>
      <c r="I89" s="39">
        <v>1.6</v>
      </c>
      <c r="J89" s="39">
        <v>0</v>
      </c>
    </row>
    <row r="90" spans="1:13" x14ac:dyDescent="0.15">
      <c r="A90" s="35" t="s">
        <v>58</v>
      </c>
      <c r="B90" s="36"/>
      <c r="C90" s="37">
        <v>7</v>
      </c>
      <c r="D90" s="39">
        <v>2.2000000000000002</v>
      </c>
      <c r="E90" s="39">
        <v>3</v>
      </c>
      <c r="F90" s="39">
        <v>1.7</v>
      </c>
      <c r="G90" s="39">
        <v>1.6</v>
      </c>
      <c r="H90" s="39">
        <v>1.1000000000000001</v>
      </c>
      <c r="I90" s="39">
        <v>2.1</v>
      </c>
      <c r="J90" s="39">
        <v>0.8</v>
      </c>
    </row>
    <row r="91" spans="1:13" x14ac:dyDescent="0.15">
      <c r="A91" s="160" t="s">
        <v>59</v>
      </c>
      <c r="B91" s="162"/>
      <c r="C91" s="37">
        <v>198</v>
      </c>
      <c r="D91" s="39">
        <v>60.9</v>
      </c>
      <c r="E91" s="39">
        <v>61.5</v>
      </c>
      <c r="F91" s="39">
        <v>62.8</v>
      </c>
      <c r="G91" s="39">
        <v>60.5</v>
      </c>
      <c r="H91" s="39">
        <v>65.400000000000006</v>
      </c>
      <c r="I91" s="39">
        <v>68</v>
      </c>
      <c r="J91" s="39">
        <v>69.8</v>
      </c>
    </row>
    <row r="92" spans="1:13" x14ac:dyDescent="0.15">
      <c r="A92" s="35" t="s">
        <v>19</v>
      </c>
      <c r="B92" s="36"/>
      <c r="C92" s="37">
        <v>6</v>
      </c>
      <c r="D92" s="39">
        <v>1.8</v>
      </c>
      <c r="E92" s="39">
        <v>1.8</v>
      </c>
      <c r="F92" s="39">
        <v>2.2999999999999998</v>
      </c>
      <c r="G92" s="39">
        <v>1</v>
      </c>
      <c r="H92" s="39">
        <v>1.4</v>
      </c>
      <c r="I92" s="39">
        <v>2.2999999999999998</v>
      </c>
      <c r="J92" s="39">
        <v>1</v>
      </c>
    </row>
    <row r="93" spans="1:13" x14ac:dyDescent="0.15">
      <c r="A93" s="35" t="s">
        <v>4</v>
      </c>
      <c r="B93" s="36"/>
      <c r="C93" s="37">
        <v>325</v>
      </c>
      <c r="D93" s="45">
        <f>SUM(D87:D92)</f>
        <v>99.999999999999986</v>
      </c>
      <c r="E93" s="37">
        <f>SUM(E87:E92)</f>
        <v>99.999999999999986</v>
      </c>
      <c r="F93" s="37">
        <v>100</v>
      </c>
      <c r="G93" s="37">
        <v>100</v>
      </c>
      <c r="H93" s="37">
        <v>100</v>
      </c>
      <c r="I93" s="37">
        <v>100</v>
      </c>
      <c r="J93" s="37">
        <v>100</v>
      </c>
    </row>
    <row r="95" spans="1:13" ht="18.75" customHeight="1" x14ac:dyDescent="0.15">
      <c r="A95" s="26" t="s">
        <v>60</v>
      </c>
    </row>
    <row r="96" spans="1:13" x14ac:dyDescent="0.15">
      <c r="A96" s="27"/>
      <c r="B96" s="28"/>
      <c r="C96" s="29" t="s">
        <v>121</v>
      </c>
      <c r="D96" s="29" t="s">
        <v>121</v>
      </c>
      <c r="E96" s="29" t="s">
        <v>107</v>
      </c>
      <c r="F96" s="29" t="s">
        <v>99</v>
      </c>
      <c r="G96" s="29" t="s">
        <v>5</v>
      </c>
      <c r="H96" s="29" t="s">
        <v>6</v>
      </c>
      <c r="I96" s="29" t="s">
        <v>7</v>
      </c>
      <c r="J96" s="29" t="s">
        <v>8</v>
      </c>
    </row>
    <row r="97" spans="1:10" x14ac:dyDescent="0.15">
      <c r="A97" s="31"/>
      <c r="B97" s="32"/>
      <c r="C97" s="33" t="s">
        <v>119</v>
      </c>
      <c r="D97" s="34" t="s">
        <v>128</v>
      </c>
      <c r="E97" s="34" t="s">
        <v>128</v>
      </c>
      <c r="F97" s="34" t="s">
        <v>128</v>
      </c>
      <c r="G97" s="34" t="s">
        <v>128</v>
      </c>
      <c r="H97" s="34" t="s">
        <v>128</v>
      </c>
      <c r="I97" s="34" t="s">
        <v>128</v>
      </c>
      <c r="J97" s="34" t="s">
        <v>128</v>
      </c>
    </row>
    <row r="98" spans="1:10" x14ac:dyDescent="0.15">
      <c r="A98" s="160" t="s">
        <v>61</v>
      </c>
      <c r="B98" s="162"/>
      <c r="C98" s="37">
        <v>41</v>
      </c>
      <c r="D98" s="37">
        <v>12.8</v>
      </c>
      <c r="E98" s="37">
        <v>16.8</v>
      </c>
      <c r="F98" s="37">
        <v>13.3</v>
      </c>
      <c r="G98" s="37">
        <v>14.4</v>
      </c>
      <c r="H98" s="37">
        <v>12.4</v>
      </c>
      <c r="I98" s="37">
        <v>12</v>
      </c>
      <c r="J98" s="37">
        <v>9.1999999999999993</v>
      </c>
    </row>
    <row r="99" spans="1:10" x14ac:dyDescent="0.15">
      <c r="A99" s="160" t="s">
        <v>62</v>
      </c>
      <c r="B99" s="162"/>
      <c r="C99" s="37">
        <v>175</v>
      </c>
      <c r="D99" s="37">
        <v>54.7</v>
      </c>
      <c r="E99" s="37">
        <v>45.1</v>
      </c>
      <c r="F99" s="37">
        <v>46.5</v>
      </c>
      <c r="G99" s="37">
        <v>54.5</v>
      </c>
      <c r="H99" s="37">
        <v>48.8</v>
      </c>
      <c r="I99" s="37">
        <v>48.8</v>
      </c>
      <c r="J99" s="37">
        <v>50.8</v>
      </c>
    </row>
    <row r="100" spans="1:10" x14ac:dyDescent="0.15">
      <c r="A100" s="35" t="s">
        <v>63</v>
      </c>
      <c r="B100" s="36"/>
      <c r="C100" s="37">
        <v>59</v>
      </c>
      <c r="D100" s="37">
        <v>18.399999999999999</v>
      </c>
      <c r="E100" s="37">
        <v>23.4</v>
      </c>
      <c r="F100" s="37">
        <v>24.3</v>
      </c>
      <c r="G100" s="37">
        <v>17.7</v>
      </c>
      <c r="H100" s="37">
        <v>26.2</v>
      </c>
      <c r="I100" s="37">
        <v>22.5</v>
      </c>
      <c r="J100" s="37">
        <v>22.2</v>
      </c>
    </row>
    <row r="101" spans="1:10" x14ac:dyDescent="0.15">
      <c r="A101" s="35" t="s">
        <v>125</v>
      </c>
      <c r="B101" s="36"/>
      <c r="C101" s="37">
        <v>45</v>
      </c>
      <c r="D101" s="37">
        <v>14.1</v>
      </c>
      <c r="E101" s="37">
        <v>14.7</v>
      </c>
      <c r="F101" s="37">
        <v>15.9</v>
      </c>
      <c r="G101" s="37">
        <v>13.4</v>
      </c>
      <c r="H101" s="37">
        <v>12.7</v>
      </c>
      <c r="I101" s="37">
        <v>16.7</v>
      </c>
      <c r="J101" s="37">
        <v>17.899999999999999</v>
      </c>
    </row>
    <row r="102" spans="1:10" x14ac:dyDescent="0.15">
      <c r="A102" s="44" t="s">
        <v>4</v>
      </c>
      <c r="B102" s="32"/>
      <c r="C102" s="46">
        <f>SUM(C98:C101)</f>
        <v>320</v>
      </c>
      <c r="D102" s="46">
        <f>SUM(D98:D101)</f>
        <v>100</v>
      </c>
      <c r="E102" s="46">
        <f>SUM(E98:E101)</f>
        <v>100.00000000000001</v>
      </c>
      <c r="F102" s="46">
        <f>SUM(F98:F101)</f>
        <v>100</v>
      </c>
      <c r="G102" s="46">
        <v>100</v>
      </c>
      <c r="H102" s="46">
        <v>100</v>
      </c>
      <c r="I102" s="46">
        <v>100</v>
      </c>
      <c r="J102" s="46">
        <v>100</v>
      </c>
    </row>
    <row r="104" spans="1:10" ht="18.75" customHeight="1" x14ac:dyDescent="0.15">
      <c r="A104" s="26" t="s">
        <v>64</v>
      </c>
    </row>
    <row r="105" spans="1:10" x14ac:dyDescent="0.15">
      <c r="A105" s="27"/>
      <c r="B105" s="28"/>
      <c r="C105" s="29" t="s">
        <v>121</v>
      </c>
      <c r="D105" s="29" t="s">
        <v>121</v>
      </c>
      <c r="E105" s="29" t="s">
        <v>107</v>
      </c>
      <c r="F105" s="29" t="s">
        <v>99</v>
      </c>
      <c r="G105" s="29" t="s">
        <v>5</v>
      </c>
      <c r="H105" s="29" t="s">
        <v>6</v>
      </c>
      <c r="I105" s="29" t="s">
        <v>7</v>
      </c>
      <c r="J105" s="29" t="s">
        <v>8</v>
      </c>
    </row>
    <row r="106" spans="1:10" x14ac:dyDescent="0.15">
      <c r="A106" s="31"/>
      <c r="B106" s="32"/>
      <c r="C106" s="33" t="s">
        <v>119</v>
      </c>
      <c r="D106" s="34" t="s">
        <v>124</v>
      </c>
      <c r="E106" s="34" t="s">
        <v>124</v>
      </c>
      <c r="F106" s="34" t="s">
        <v>124</v>
      </c>
      <c r="G106" s="34" t="s">
        <v>124</v>
      </c>
      <c r="H106" s="34" t="s">
        <v>124</v>
      </c>
      <c r="I106" s="34" t="s">
        <v>124</v>
      </c>
      <c r="J106" s="34" t="s">
        <v>124</v>
      </c>
    </row>
    <row r="107" spans="1:10" x14ac:dyDescent="0.15">
      <c r="A107" s="35" t="s">
        <v>127</v>
      </c>
      <c r="B107" s="36"/>
      <c r="C107" s="37">
        <v>199</v>
      </c>
      <c r="D107" s="37">
        <v>61.8</v>
      </c>
      <c r="E107" s="37">
        <v>57.8</v>
      </c>
      <c r="F107" s="37">
        <v>59.7</v>
      </c>
      <c r="G107" s="37">
        <v>65.3</v>
      </c>
      <c r="H107" s="37">
        <v>67</v>
      </c>
      <c r="I107" s="37">
        <v>63.6</v>
      </c>
      <c r="J107" s="37">
        <v>50.3</v>
      </c>
    </row>
    <row r="108" spans="1:10" x14ac:dyDescent="0.15">
      <c r="A108" s="35" t="s">
        <v>126</v>
      </c>
      <c r="B108" s="36"/>
      <c r="C108" s="37">
        <v>68</v>
      </c>
      <c r="D108" s="37">
        <v>21.1</v>
      </c>
      <c r="E108" s="37">
        <v>26.9</v>
      </c>
      <c r="F108" s="37">
        <v>24.3</v>
      </c>
      <c r="G108" s="37">
        <v>20.6</v>
      </c>
      <c r="H108" s="37">
        <v>19.7</v>
      </c>
      <c r="I108" s="37">
        <v>19.3</v>
      </c>
      <c r="J108" s="37">
        <v>29</v>
      </c>
    </row>
    <row r="109" spans="1:10" x14ac:dyDescent="0.15">
      <c r="A109" s="35" t="s">
        <v>125</v>
      </c>
      <c r="B109" s="36"/>
      <c r="C109" s="37">
        <v>55</v>
      </c>
      <c r="D109" s="37">
        <v>17.100000000000001</v>
      </c>
      <c r="E109" s="37">
        <v>15.3</v>
      </c>
      <c r="F109" s="37">
        <v>16</v>
      </c>
      <c r="G109" s="37">
        <v>14.1</v>
      </c>
      <c r="H109" s="37">
        <v>13.3</v>
      </c>
      <c r="I109" s="37">
        <v>17.100000000000001</v>
      </c>
      <c r="J109" s="37">
        <v>20.7</v>
      </c>
    </row>
    <row r="110" spans="1:10" x14ac:dyDescent="0.15">
      <c r="A110" s="44" t="s">
        <v>4</v>
      </c>
      <c r="B110" s="32"/>
      <c r="C110" s="46">
        <f>SUM(C107:C109)</f>
        <v>322</v>
      </c>
      <c r="D110" s="46">
        <f>SUM(D107:D109)</f>
        <v>100</v>
      </c>
      <c r="E110" s="46">
        <f>SUM(E107:E109)</f>
        <v>99.999999999999986</v>
      </c>
      <c r="F110" s="46">
        <f>SUM(F107:F109)</f>
        <v>100</v>
      </c>
      <c r="G110" s="46">
        <v>100</v>
      </c>
      <c r="H110" s="46">
        <v>100</v>
      </c>
      <c r="I110" s="46">
        <v>100</v>
      </c>
      <c r="J110" s="46">
        <v>100</v>
      </c>
    </row>
    <row r="112" spans="1:10" ht="18.75" customHeight="1" x14ac:dyDescent="0.15">
      <c r="A112" s="26" t="s">
        <v>67</v>
      </c>
    </row>
    <row r="113" spans="1:12" x14ac:dyDescent="0.15">
      <c r="A113" s="51"/>
      <c r="B113" s="29" t="s">
        <v>121</v>
      </c>
      <c r="C113" s="29" t="s">
        <v>121</v>
      </c>
      <c r="D113" s="29" t="s">
        <v>107</v>
      </c>
      <c r="E113" s="29" t="s">
        <v>99</v>
      </c>
      <c r="F113" s="29" t="s">
        <v>5</v>
      </c>
      <c r="G113" s="29" t="s">
        <v>6</v>
      </c>
      <c r="H113" s="29" t="s">
        <v>7</v>
      </c>
      <c r="I113" s="29" t="s">
        <v>8</v>
      </c>
    </row>
    <row r="114" spans="1:12" x14ac:dyDescent="0.15">
      <c r="A114" s="46"/>
      <c r="B114" s="33" t="s">
        <v>119</v>
      </c>
      <c r="C114" s="34" t="s">
        <v>124</v>
      </c>
      <c r="D114" s="34" t="s">
        <v>124</v>
      </c>
      <c r="E114" s="34" t="s">
        <v>124</v>
      </c>
      <c r="F114" s="34" t="s">
        <v>124</v>
      </c>
      <c r="G114" s="34" t="s">
        <v>124</v>
      </c>
      <c r="H114" s="34" t="s">
        <v>124</v>
      </c>
      <c r="I114" s="34" t="s">
        <v>124</v>
      </c>
    </row>
    <row r="115" spans="1:12" x14ac:dyDescent="0.15">
      <c r="A115" s="52" t="s">
        <v>123</v>
      </c>
      <c r="B115" s="37">
        <v>27</v>
      </c>
      <c r="C115" s="39">
        <v>8.5</v>
      </c>
      <c r="D115" s="39">
        <v>9.8000000000000007</v>
      </c>
      <c r="E115" s="39">
        <v>6</v>
      </c>
      <c r="F115" s="39">
        <v>4.5</v>
      </c>
      <c r="G115" s="39">
        <v>3.6</v>
      </c>
      <c r="H115" s="39"/>
      <c r="I115" s="39"/>
    </row>
    <row r="116" spans="1:12" x14ac:dyDescent="0.15">
      <c r="A116" s="52" t="s">
        <v>122</v>
      </c>
      <c r="B116" s="37">
        <v>291</v>
      </c>
      <c r="C116" s="39">
        <v>91.5</v>
      </c>
      <c r="D116" s="39">
        <v>90.2</v>
      </c>
      <c r="E116" s="39">
        <v>94</v>
      </c>
      <c r="F116" s="39">
        <v>95.5</v>
      </c>
      <c r="G116" s="39">
        <v>96.4</v>
      </c>
      <c r="H116" s="39"/>
      <c r="I116" s="39"/>
    </row>
    <row r="117" spans="1:12" x14ac:dyDescent="0.15">
      <c r="A117" s="53" t="s">
        <v>4</v>
      </c>
      <c r="B117" s="54">
        <f>SUM(B115:B116)</f>
        <v>318</v>
      </c>
      <c r="C117" s="54">
        <f>SUM(C115:C116)</f>
        <v>100</v>
      </c>
      <c r="D117" s="54">
        <f>SUM(D115:D116)</f>
        <v>100</v>
      </c>
      <c r="E117" s="54">
        <f>SUM(E115:E116)</f>
        <v>100</v>
      </c>
      <c r="F117" s="54">
        <v>100</v>
      </c>
      <c r="G117" s="54">
        <v>100</v>
      </c>
      <c r="H117" s="54"/>
      <c r="I117" s="54"/>
    </row>
    <row r="119" spans="1:12" ht="18.75" customHeight="1" x14ac:dyDescent="0.15">
      <c r="A119" s="26" t="s">
        <v>70</v>
      </c>
    </row>
    <row r="120" spans="1:12" x14ac:dyDescent="0.15">
      <c r="A120" s="27"/>
      <c r="B120" s="40"/>
      <c r="C120" s="40"/>
      <c r="D120" s="28"/>
      <c r="E120" s="29" t="s">
        <v>121</v>
      </c>
      <c r="F120" s="29" t="s">
        <v>121</v>
      </c>
      <c r="G120" s="29" t="s">
        <v>107</v>
      </c>
      <c r="H120" s="29" t="s">
        <v>99</v>
      </c>
      <c r="I120" s="29" t="s">
        <v>5</v>
      </c>
      <c r="J120" s="29" t="s">
        <v>6</v>
      </c>
      <c r="K120" s="29" t="s">
        <v>7</v>
      </c>
      <c r="L120" s="55" t="s">
        <v>8</v>
      </c>
    </row>
    <row r="121" spans="1:12" x14ac:dyDescent="0.15">
      <c r="A121" s="164" t="s">
        <v>120</v>
      </c>
      <c r="B121" s="165"/>
      <c r="C121" s="165"/>
      <c r="D121" s="166"/>
      <c r="E121" s="33" t="s">
        <v>119</v>
      </c>
      <c r="F121" s="34" t="s">
        <v>9</v>
      </c>
      <c r="G121" s="34" t="s">
        <v>9</v>
      </c>
      <c r="H121" s="34" t="s">
        <v>9</v>
      </c>
      <c r="I121" s="34" t="s">
        <v>9</v>
      </c>
      <c r="J121" s="34" t="s">
        <v>9</v>
      </c>
      <c r="K121" s="34" t="s">
        <v>9</v>
      </c>
      <c r="L121" s="56" t="s">
        <v>9</v>
      </c>
    </row>
    <row r="122" spans="1:12" x14ac:dyDescent="0.15">
      <c r="A122" s="35" t="s">
        <v>71</v>
      </c>
      <c r="B122" s="42"/>
      <c r="C122" s="42"/>
      <c r="D122" s="36"/>
      <c r="E122" s="37">
        <v>138</v>
      </c>
      <c r="F122" s="39">
        <v>43</v>
      </c>
      <c r="G122" s="39">
        <v>39.4</v>
      </c>
      <c r="H122" s="39">
        <v>40.1</v>
      </c>
      <c r="I122" s="39">
        <v>38.799999999999997</v>
      </c>
      <c r="J122" s="39">
        <v>38</v>
      </c>
      <c r="K122" s="39">
        <v>40.5</v>
      </c>
      <c r="L122" s="57">
        <v>35.799999999999997</v>
      </c>
    </row>
    <row r="123" spans="1:12" x14ac:dyDescent="0.15">
      <c r="A123" s="160" t="s">
        <v>72</v>
      </c>
      <c r="B123" s="161"/>
      <c r="C123" s="161"/>
      <c r="D123" s="162"/>
      <c r="E123" s="37">
        <v>25</v>
      </c>
      <c r="F123" s="39">
        <v>7.8</v>
      </c>
      <c r="G123" s="39">
        <v>9.8000000000000007</v>
      </c>
      <c r="H123" s="39">
        <v>12.4</v>
      </c>
      <c r="I123" s="39">
        <v>14.9</v>
      </c>
      <c r="J123" s="39">
        <v>11.8</v>
      </c>
      <c r="K123" s="39">
        <v>14.2</v>
      </c>
      <c r="L123" s="57">
        <v>14.4</v>
      </c>
    </row>
    <row r="124" spans="1:12" x14ac:dyDescent="0.15">
      <c r="A124" s="160" t="s">
        <v>73</v>
      </c>
      <c r="B124" s="161"/>
      <c r="C124" s="161"/>
      <c r="D124" s="162"/>
      <c r="E124" s="37">
        <v>32</v>
      </c>
      <c r="F124" s="39">
        <v>10</v>
      </c>
      <c r="G124" s="39">
        <v>11</v>
      </c>
      <c r="H124" s="39">
        <v>10</v>
      </c>
      <c r="I124" s="39">
        <v>11.8</v>
      </c>
      <c r="J124" s="39">
        <v>9.1</v>
      </c>
      <c r="K124" s="39">
        <v>13.9</v>
      </c>
      <c r="L124" s="57">
        <v>11.6</v>
      </c>
    </row>
    <row r="125" spans="1:12" x14ac:dyDescent="0.15">
      <c r="A125" s="160" t="s">
        <v>118</v>
      </c>
      <c r="B125" s="161"/>
      <c r="C125" s="161"/>
      <c r="D125" s="36"/>
      <c r="E125" s="37">
        <v>34</v>
      </c>
      <c r="F125" s="39">
        <v>10.6</v>
      </c>
      <c r="G125" s="39">
        <v>10.7</v>
      </c>
      <c r="H125" s="39">
        <v>10.7</v>
      </c>
      <c r="I125" s="39">
        <v>6.6</v>
      </c>
      <c r="J125" s="39">
        <v>12.1</v>
      </c>
      <c r="K125" s="39">
        <v>7.1</v>
      </c>
      <c r="L125" s="57">
        <v>5.8</v>
      </c>
    </row>
    <row r="126" spans="1:12" x14ac:dyDescent="0.15">
      <c r="A126" s="160" t="s">
        <v>117</v>
      </c>
      <c r="B126" s="161"/>
      <c r="C126" s="161"/>
      <c r="D126" s="36"/>
      <c r="E126" s="37">
        <v>6</v>
      </c>
      <c r="F126" s="39">
        <v>1.9</v>
      </c>
      <c r="G126" s="39">
        <v>3.6</v>
      </c>
      <c r="H126" s="39">
        <v>2.7</v>
      </c>
      <c r="I126" s="39">
        <v>2.2000000000000002</v>
      </c>
      <c r="J126" s="39">
        <v>3</v>
      </c>
      <c r="K126" s="39">
        <v>1.6</v>
      </c>
      <c r="L126" s="57">
        <v>3</v>
      </c>
    </row>
    <row r="127" spans="1:12" x14ac:dyDescent="0.15">
      <c r="A127" s="160" t="s">
        <v>116</v>
      </c>
      <c r="B127" s="161"/>
      <c r="C127" s="161"/>
      <c r="D127" s="36"/>
      <c r="E127" s="37">
        <v>0</v>
      </c>
      <c r="F127" s="39">
        <v>0</v>
      </c>
      <c r="G127" s="39">
        <v>0.6</v>
      </c>
      <c r="H127" s="39">
        <v>0.7</v>
      </c>
      <c r="I127" s="39">
        <v>1.8</v>
      </c>
      <c r="J127" s="39">
        <v>0.6</v>
      </c>
      <c r="K127" s="39">
        <v>1.3</v>
      </c>
      <c r="L127" s="57">
        <v>1.5</v>
      </c>
    </row>
    <row r="128" spans="1:12" x14ac:dyDescent="0.15">
      <c r="A128" s="35" t="s">
        <v>115</v>
      </c>
      <c r="B128" s="42"/>
      <c r="C128" s="42"/>
      <c r="D128" s="36"/>
      <c r="E128" s="37">
        <v>2</v>
      </c>
      <c r="F128" s="39">
        <v>0.6</v>
      </c>
      <c r="G128" s="39">
        <v>0</v>
      </c>
      <c r="H128" s="39">
        <v>0.7</v>
      </c>
      <c r="I128" s="39">
        <v>0</v>
      </c>
      <c r="J128" s="39">
        <v>0</v>
      </c>
      <c r="K128" s="39">
        <v>0.3</v>
      </c>
      <c r="L128" s="57">
        <v>1</v>
      </c>
    </row>
    <row r="129" spans="1:12" x14ac:dyDescent="0.15">
      <c r="A129" s="35" t="s">
        <v>114</v>
      </c>
      <c r="B129" s="42"/>
      <c r="C129" s="42"/>
      <c r="D129" s="36"/>
      <c r="E129" s="37">
        <v>1</v>
      </c>
      <c r="F129" s="39">
        <v>0.3</v>
      </c>
      <c r="G129" s="39">
        <v>0.6</v>
      </c>
      <c r="H129" s="39">
        <v>0.3</v>
      </c>
      <c r="I129" s="39">
        <v>0.7</v>
      </c>
      <c r="J129" s="39">
        <v>0.8</v>
      </c>
      <c r="K129" s="39">
        <v>0.3</v>
      </c>
      <c r="L129" s="57">
        <v>1.3</v>
      </c>
    </row>
    <row r="130" spans="1:12" x14ac:dyDescent="0.15">
      <c r="A130" s="160" t="s">
        <v>113</v>
      </c>
      <c r="B130" s="161"/>
      <c r="C130" s="161"/>
      <c r="D130" s="36"/>
      <c r="E130" s="37">
        <v>9</v>
      </c>
      <c r="F130" s="39">
        <v>2.8</v>
      </c>
      <c r="G130" s="39">
        <v>4.8</v>
      </c>
      <c r="H130" s="39">
        <v>1.7</v>
      </c>
      <c r="I130" s="39">
        <v>3.1</v>
      </c>
      <c r="J130" s="39">
        <v>3.6</v>
      </c>
      <c r="K130" s="39">
        <v>2.9</v>
      </c>
      <c r="L130" s="57">
        <v>3.5</v>
      </c>
    </row>
    <row r="131" spans="1:12" x14ac:dyDescent="0.15">
      <c r="A131" s="160" t="s">
        <v>112</v>
      </c>
      <c r="B131" s="161"/>
      <c r="C131" s="161"/>
      <c r="D131" s="36"/>
      <c r="E131" s="37">
        <v>0</v>
      </c>
      <c r="F131" s="39">
        <v>0</v>
      </c>
      <c r="G131" s="39"/>
      <c r="H131" s="39"/>
      <c r="I131" s="39"/>
      <c r="J131" s="39"/>
      <c r="K131" s="39"/>
      <c r="L131" s="57"/>
    </row>
    <row r="132" spans="1:12" x14ac:dyDescent="0.15">
      <c r="A132" s="160" t="s">
        <v>111</v>
      </c>
      <c r="B132" s="161"/>
      <c r="C132" s="161"/>
      <c r="D132" s="36"/>
      <c r="E132" s="37">
        <v>3</v>
      </c>
      <c r="F132" s="39">
        <v>0.9</v>
      </c>
      <c r="G132" s="39"/>
      <c r="H132" s="39"/>
      <c r="I132" s="39"/>
      <c r="J132" s="39"/>
      <c r="K132" s="39"/>
      <c r="L132" s="57"/>
    </row>
    <row r="133" spans="1:12" x14ac:dyDescent="0.15">
      <c r="A133" s="160" t="s">
        <v>80</v>
      </c>
      <c r="B133" s="161"/>
      <c r="C133" s="161"/>
      <c r="D133" s="36"/>
      <c r="E133" s="37">
        <v>30</v>
      </c>
      <c r="F133" s="39">
        <v>9.3000000000000007</v>
      </c>
      <c r="G133" s="39">
        <v>8.1</v>
      </c>
      <c r="H133" s="39">
        <v>8</v>
      </c>
      <c r="I133" s="39">
        <v>8.6999999999999993</v>
      </c>
      <c r="J133" s="39">
        <v>6.1</v>
      </c>
      <c r="K133" s="39">
        <v>6.8</v>
      </c>
      <c r="L133" s="57">
        <v>8.8000000000000007</v>
      </c>
    </row>
    <row r="134" spans="1:12" x14ac:dyDescent="0.15">
      <c r="A134" s="35" t="s">
        <v>81</v>
      </c>
      <c r="B134" s="42"/>
      <c r="C134" s="42"/>
      <c r="D134" s="36"/>
      <c r="E134" s="37">
        <v>10</v>
      </c>
      <c r="F134" s="39">
        <v>3.1</v>
      </c>
      <c r="G134" s="39">
        <v>3.9</v>
      </c>
      <c r="H134" s="39">
        <v>5.4</v>
      </c>
      <c r="I134" s="39">
        <v>2.4</v>
      </c>
      <c r="J134" s="39">
        <v>4.0999999999999996</v>
      </c>
      <c r="K134" s="39">
        <v>4.2</v>
      </c>
      <c r="L134" s="57">
        <v>3.8</v>
      </c>
    </row>
    <row r="135" spans="1:12" x14ac:dyDescent="0.15">
      <c r="A135" s="35" t="s">
        <v>82</v>
      </c>
      <c r="B135" s="42"/>
      <c r="C135" s="42"/>
      <c r="D135" s="36"/>
      <c r="E135" s="37">
        <v>10</v>
      </c>
      <c r="F135" s="39">
        <v>3.1</v>
      </c>
      <c r="G135" s="39">
        <v>2.1</v>
      </c>
      <c r="H135" s="39">
        <v>1.7</v>
      </c>
      <c r="I135" s="39">
        <v>1.8</v>
      </c>
      <c r="J135" s="39">
        <v>3.9</v>
      </c>
      <c r="K135" s="39">
        <v>0.5</v>
      </c>
      <c r="L135" s="57">
        <v>2</v>
      </c>
    </row>
    <row r="136" spans="1:12" x14ac:dyDescent="0.15">
      <c r="A136" s="35" t="s">
        <v>83</v>
      </c>
      <c r="B136" s="42"/>
      <c r="C136" s="42"/>
      <c r="D136" s="36"/>
      <c r="E136" s="37">
        <v>16</v>
      </c>
      <c r="F136" s="39">
        <v>5</v>
      </c>
      <c r="G136" s="39">
        <v>2.4</v>
      </c>
      <c r="H136" s="39">
        <v>3.3</v>
      </c>
      <c r="I136" s="39">
        <v>3.1</v>
      </c>
      <c r="J136" s="39">
        <v>2.2000000000000002</v>
      </c>
      <c r="K136" s="39">
        <v>2.9</v>
      </c>
      <c r="L136" s="57">
        <v>3.8</v>
      </c>
    </row>
    <row r="137" spans="1:12" x14ac:dyDescent="0.15">
      <c r="A137" s="160" t="s">
        <v>110</v>
      </c>
      <c r="B137" s="161"/>
      <c r="C137" s="161"/>
      <c r="D137" s="36"/>
      <c r="E137" s="37">
        <v>3</v>
      </c>
      <c r="F137" s="39">
        <v>0.9</v>
      </c>
      <c r="G137" s="39">
        <v>1.8</v>
      </c>
      <c r="H137" s="39">
        <v>1</v>
      </c>
      <c r="I137" s="39">
        <v>2.2000000000000002</v>
      </c>
      <c r="J137" s="39">
        <v>2.8</v>
      </c>
      <c r="K137" s="39">
        <v>1.3</v>
      </c>
      <c r="L137" s="57">
        <v>1.5</v>
      </c>
    </row>
    <row r="138" spans="1:12" x14ac:dyDescent="0.15">
      <c r="A138" s="160" t="s">
        <v>85</v>
      </c>
      <c r="B138" s="161"/>
      <c r="C138" s="161"/>
      <c r="D138" s="36"/>
      <c r="E138" s="37">
        <v>2</v>
      </c>
      <c r="F138" s="39">
        <v>0.6</v>
      </c>
      <c r="G138" s="39">
        <v>0.3</v>
      </c>
      <c r="H138" s="39">
        <v>0</v>
      </c>
      <c r="I138" s="39">
        <v>0</v>
      </c>
      <c r="J138" s="39">
        <v>0.6</v>
      </c>
      <c r="K138" s="39">
        <v>0.3</v>
      </c>
      <c r="L138" s="57">
        <v>0.3</v>
      </c>
    </row>
    <row r="139" spans="1:12" x14ac:dyDescent="0.15">
      <c r="A139" s="160" t="s">
        <v>86</v>
      </c>
      <c r="B139" s="161"/>
      <c r="C139" s="161"/>
      <c r="D139" s="162"/>
      <c r="E139" s="37">
        <v>0</v>
      </c>
      <c r="F139" s="39">
        <v>0</v>
      </c>
      <c r="G139" s="39">
        <v>0</v>
      </c>
      <c r="H139" s="39">
        <v>0</v>
      </c>
      <c r="I139" s="39">
        <v>0</v>
      </c>
      <c r="J139" s="39">
        <v>0.3</v>
      </c>
      <c r="K139" s="39">
        <v>0.3</v>
      </c>
      <c r="L139" s="57">
        <v>0</v>
      </c>
    </row>
    <row r="140" spans="1:12" x14ac:dyDescent="0.15">
      <c r="A140" s="35" t="s">
        <v>19</v>
      </c>
      <c r="B140" s="42"/>
      <c r="C140" s="42"/>
      <c r="D140" s="36"/>
      <c r="E140" s="37">
        <v>0</v>
      </c>
      <c r="F140" s="39">
        <v>0</v>
      </c>
      <c r="G140" s="39">
        <v>0.9</v>
      </c>
      <c r="H140" s="39">
        <v>1.3</v>
      </c>
      <c r="I140" s="39">
        <v>2.4</v>
      </c>
      <c r="J140" s="39">
        <v>1.1000000000000001</v>
      </c>
      <c r="K140" s="39">
        <v>1.6</v>
      </c>
      <c r="L140" s="57">
        <v>2</v>
      </c>
    </row>
    <row r="141" spans="1:12" x14ac:dyDescent="0.15">
      <c r="A141" s="44" t="s">
        <v>4</v>
      </c>
      <c r="B141" s="41"/>
      <c r="C141" s="41"/>
      <c r="D141" s="32"/>
      <c r="E141" s="58">
        <f>SUM(E122:E140)</f>
        <v>321</v>
      </c>
      <c r="F141" s="54">
        <f>SUM(F122:F140)</f>
        <v>99.899999999999977</v>
      </c>
      <c r="G141" s="54">
        <f>SUM(G122:G140)</f>
        <v>99.999999999999986</v>
      </c>
      <c r="H141" s="54">
        <f>SUM(H122:H140)</f>
        <v>100.00000000000001</v>
      </c>
      <c r="I141" s="46">
        <v>100</v>
      </c>
      <c r="J141" s="46">
        <v>100</v>
      </c>
      <c r="K141" s="46">
        <v>100</v>
      </c>
      <c r="L141" s="32">
        <v>100</v>
      </c>
    </row>
    <row r="143" spans="1:12" x14ac:dyDescent="0.15">
      <c r="A143" s="163" t="s">
        <v>109</v>
      </c>
      <c r="B143" s="163"/>
      <c r="C143" s="163"/>
      <c r="D143" s="163"/>
      <c r="E143" s="163"/>
      <c r="F143" s="163"/>
      <c r="G143" s="163"/>
      <c r="H143" s="163"/>
      <c r="I143" s="163"/>
      <c r="J143" s="163"/>
      <c r="K143" s="163"/>
      <c r="L143" s="163"/>
    </row>
  </sheetData>
  <mergeCells count="41">
    <mergeCell ref="A143:L143"/>
    <mergeCell ref="A121:D121"/>
    <mergeCell ref="A63:C63"/>
    <mergeCell ref="A91:B91"/>
    <mergeCell ref="A61:C61"/>
    <mergeCell ref="A137:C137"/>
    <mergeCell ref="A131:C131"/>
    <mergeCell ref="A62:C62"/>
    <mergeCell ref="A127:C127"/>
    <mergeCell ref="A99:B99"/>
    <mergeCell ref="A98:B98"/>
    <mergeCell ref="A70:D70"/>
    <mergeCell ref="A138:C138"/>
    <mergeCell ref="A126:C126"/>
    <mergeCell ref="A139:D139"/>
    <mergeCell ref="A76:D76"/>
    <mergeCell ref="A133:C133"/>
    <mergeCell ref="A124:D124"/>
    <mergeCell ref="A130:C130"/>
    <mergeCell ref="A50:C50"/>
    <mergeCell ref="A123:D123"/>
    <mergeCell ref="A78:C78"/>
    <mergeCell ref="A72:C72"/>
    <mergeCell ref="A51:B51"/>
    <mergeCell ref="A132:C132"/>
    <mergeCell ref="A125:C125"/>
    <mergeCell ref="A52:B52"/>
    <mergeCell ref="A53:C53"/>
    <mergeCell ref="A60:C60"/>
    <mergeCell ref="A1:M1"/>
    <mergeCell ref="A35:C35"/>
    <mergeCell ref="A25:B25"/>
    <mergeCell ref="A44:B44"/>
    <mergeCell ref="A29:B29"/>
    <mergeCell ref="A43:B43"/>
    <mergeCell ref="A15:B15"/>
    <mergeCell ref="A16:B16"/>
    <mergeCell ref="A17:B17"/>
    <mergeCell ref="A32:E32"/>
    <mergeCell ref="A33:C33"/>
    <mergeCell ref="A34:D34"/>
  </mergeCells>
  <phoneticPr fontId="2"/>
  <pageMargins left="0.52" right="0.57999999999999996" top="0.98399999999999999" bottom="0.98399999999999999" header="0.51200000000000001" footer="0.51200000000000001"/>
  <pageSetup paperSize="9" scale="98" orientation="portrait" horizontalDpi="300" verticalDpi="300" r:id="rId1"/>
  <headerFooter alignWithMargins="0"/>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6"/>
  <sheetViews>
    <sheetView zoomScaleNormal="100" workbookViewId="0">
      <selection activeCell="C17" sqref="C17"/>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4" width="6.625" style="26" customWidth="1"/>
    <col min="15" max="16384" width="9" style="26"/>
  </cols>
  <sheetData>
    <row r="1" spans="1:13" x14ac:dyDescent="0.15">
      <c r="A1" s="159" t="s">
        <v>138</v>
      </c>
      <c r="B1" s="159"/>
      <c r="C1" s="159"/>
      <c r="D1" s="159"/>
      <c r="E1" s="159"/>
      <c r="F1" s="159"/>
      <c r="G1" s="159"/>
      <c r="H1" s="159"/>
      <c r="I1" s="159"/>
      <c r="J1" s="159"/>
      <c r="K1" s="159"/>
      <c r="L1" s="159"/>
      <c r="M1" s="159"/>
    </row>
    <row r="3" spans="1:13" ht="18.75" customHeight="1" x14ac:dyDescent="0.15">
      <c r="A3" s="26" t="s">
        <v>148</v>
      </c>
    </row>
    <row r="4" spans="1:13" x14ac:dyDescent="0.15">
      <c r="A4" s="27"/>
      <c r="B4" s="28"/>
      <c r="C4" s="29" t="s">
        <v>139</v>
      </c>
      <c r="D4" s="29" t="s">
        <v>139</v>
      </c>
      <c r="E4" s="29" t="s">
        <v>121</v>
      </c>
      <c r="F4" s="29" t="s">
        <v>107</v>
      </c>
      <c r="G4" s="29" t="s">
        <v>99</v>
      </c>
      <c r="H4" s="29" t="s">
        <v>5</v>
      </c>
      <c r="I4" s="29" t="s">
        <v>6</v>
      </c>
      <c r="J4" s="29" t="s">
        <v>7</v>
      </c>
      <c r="K4" s="29" t="s">
        <v>8</v>
      </c>
    </row>
    <row r="5" spans="1:13" x14ac:dyDescent="0.15">
      <c r="A5" s="31"/>
      <c r="B5" s="32"/>
      <c r="C5" s="33" t="s">
        <v>119</v>
      </c>
      <c r="D5" s="34" t="s">
        <v>136</v>
      </c>
      <c r="E5" s="34" t="s">
        <v>136</v>
      </c>
      <c r="F5" s="34" t="s">
        <v>136</v>
      </c>
      <c r="G5" s="34" t="s">
        <v>136</v>
      </c>
      <c r="H5" s="34" t="s">
        <v>136</v>
      </c>
      <c r="I5" s="34" t="s">
        <v>136</v>
      </c>
      <c r="J5" s="34" t="s">
        <v>136</v>
      </c>
      <c r="K5" s="34" t="s">
        <v>136</v>
      </c>
    </row>
    <row r="6" spans="1:13" x14ac:dyDescent="0.15">
      <c r="A6" s="35" t="s">
        <v>10</v>
      </c>
      <c r="B6" s="36"/>
      <c r="C6" s="37">
        <v>78</v>
      </c>
      <c r="D6" s="37">
        <v>22.4</v>
      </c>
      <c r="E6" s="37">
        <v>33.799999999999997</v>
      </c>
      <c r="F6" s="37">
        <v>19.600000000000001</v>
      </c>
      <c r="G6" s="37">
        <v>29</v>
      </c>
      <c r="H6" s="37">
        <v>27.2</v>
      </c>
      <c r="I6" s="37">
        <v>22.3</v>
      </c>
      <c r="J6" s="37">
        <v>22.9</v>
      </c>
      <c r="K6" s="37">
        <v>18.100000000000001</v>
      </c>
    </row>
    <row r="7" spans="1:13" x14ac:dyDescent="0.15">
      <c r="A7" s="35" t="s">
        <v>140</v>
      </c>
      <c r="B7" s="36"/>
      <c r="C7" s="37">
        <v>81</v>
      </c>
      <c r="D7" s="37">
        <v>23.3</v>
      </c>
      <c r="E7" s="37">
        <v>22.2</v>
      </c>
      <c r="F7" s="37">
        <v>28.2</v>
      </c>
      <c r="G7" s="37">
        <v>24</v>
      </c>
      <c r="H7" s="37">
        <v>21.3</v>
      </c>
      <c r="I7" s="37">
        <v>22.3</v>
      </c>
      <c r="J7" s="37">
        <v>25.2</v>
      </c>
      <c r="K7" s="37">
        <v>27.5</v>
      </c>
    </row>
    <row r="8" spans="1:13" x14ac:dyDescent="0.15">
      <c r="A8" s="35" t="s">
        <v>12</v>
      </c>
      <c r="B8" s="36"/>
      <c r="C8" s="37">
        <v>102</v>
      </c>
      <c r="D8" s="37">
        <v>29.3</v>
      </c>
      <c r="E8" s="37">
        <v>18.2</v>
      </c>
      <c r="F8" s="37">
        <v>28.5</v>
      </c>
      <c r="G8" s="37">
        <v>26.3</v>
      </c>
      <c r="H8" s="37">
        <v>27.6</v>
      </c>
      <c r="I8" s="37">
        <v>28.1</v>
      </c>
      <c r="J8" s="37">
        <v>30.6</v>
      </c>
      <c r="K8" s="37">
        <v>33.200000000000003</v>
      </c>
    </row>
    <row r="9" spans="1:13" x14ac:dyDescent="0.15">
      <c r="A9" s="35" t="s">
        <v>13</v>
      </c>
      <c r="B9" s="36"/>
      <c r="C9" s="37">
        <v>87</v>
      </c>
      <c r="D9" s="37">
        <v>25</v>
      </c>
      <c r="E9" s="37">
        <v>25.8</v>
      </c>
      <c r="F9" s="37">
        <v>23.7</v>
      </c>
      <c r="G9" s="37">
        <v>20.7</v>
      </c>
      <c r="H9" s="37">
        <v>23.9</v>
      </c>
      <c r="I9" s="37">
        <v>27.3</v>
      </c>
      <c r="J9" s="37">
        <v>21.3</v>
      </c>
      <c r="K9" s="37">
        <v>21.2</v>
      </c>
    </row>
    <row r="10" spans="1:13" x14ac:dyDescent="0.15">
      <c r="A10" s="167" t="s">
        <v>4</v>
      </c>
      <c r="B10" s="169"/>
      <c r="C10" s="37">
        <f>SUM(C6:C9)</f>
        <v>348</v>
      </c>
      <c r="D10" s="37">
        <f>SUM(D6:D9)</f>
        <v>100</v>
      </c>
      <c r="E10" s="37">
        <f>SUM(E6:E9)</f>
        <v>100</v>
      </c>
      <c r="F10" s="37">
        <v>100</v>
      </c>
      <c r="G10" s="37">
        <v>100</v>
      </c>
      <c r="H10" s="37">
        <v>100</v>
      </c>
      <c r="I10" s="37">
        <v>100</v>
      </c>
      <c r="J10" s="37">
        <v>100</v>
      </c>
      <c r="K10" s="37">
        <v>100</v>
      </c>
    </row>
    <row r="12" spans="1:13" ht="18.75" customHeight="1" x14ac:dyDescent="0.15">
      <c r="A12" s="26" t="s">
        <v>14</v>
      </c>
    </row>
    <row r="13" spans="1:13" x14ac:dyDescent="0.15">
      <c r="A13" s="27"/>
      <c r="B13" s="28"/>
      <c r="C13" s="29" t="s">
        <v>139</v>
      </c>
      <c r="D13" s="29" t="s">
        <v>139</v>
      </c>
      <c r="E13" s="29" t="s">
        <v>121</v>
      </c>
      <c r="F13" s="29" t="s">
        <v>107</v>
      </c>
      <c r="G13" s="29" t="s">
        <v>133</v>
      </c>
      <c r="H13" s="29" t="s">
        <v>5</v>
      </c>
      <c r="I13" s="29" t="s">
        <v>6</v>
      </c>
      <c r="J13" s="29" t="s">
        <v>7</v>
      </c>
      <c r="K13" s="29" t="s">
        <v>8</v>
      </c>
    </row>
    <row r="14" spans="1:13" x14ac:dyDescent="0.15">
      <c r="A14" s="31"/>
      <c r="B14" s="32"/>
      <c r="C14" s="33" t="s">
        <v>119</v>
      </c>
      <c r="D14" s="34" t="s">
        <v>136</v>
      </c>
      <c r="E14" s="34" t="s">
        <v>136</v>
      </c>
      <c r="F14" s="34" t="s">
        <v>136</v>
      </c>
      <c r="G14" s="34" t="s">
        <v>136</v>
      </c>
      <c r="H14" s="34" t="s">
        <v>136</v>
      </c>
      <c r="I14" s="34" t="s">
        <v>136</v>
      </c>
      <c r="J14" s="34" t="s">
        <v>136</v>
      </c>
      <c r="K14" s="34" t="s">
        <v>136</v>
      </c>
    </row>
    <row r="15" spans="1:13" x14ac:dyDescent="0.15">
      <c r="A15" s="160" t="s">
        <v>15</v>
      </c>
      <c r="B15" s="162"/>
      <c r="C15" s="37">
        <v>143</v>
      </c>
      <c r="D15" s="39">
        <v>41.2</v>
      </c>
      <c r="E15" s="39">
        <v>43.1</v>
      </c>
      <c r="F15" s="39">
        <v>41.6</v>
      </c>
      <c r="G15" s="39">
        <v>36.700000000000003</v>
      </c>
      <c r="H15" s="39">
        <v>33.9</v>
      </c>
      <c r="I15" s="39">
        <v>35.799999999999997</v>
      </c>
      <c r="J15" s="39">
        <v>35.200000000000003</v>
      </c>
      <c r="K15" s="39">
        <v>35.700000000000003</v>
      </c>
    </row>
    <row r="16" spans="1:13" x14ac:dyDescent="0.15">
      <c r="A16" s="160" t="s">
        <v>16</v>
      </c>
      <c r="B16" s="162"/>
      <c r="C16" s="37">
        <v>99</v>
      </c>
      <c r="D16" s="39">
        <v>28.5</v>
      </c>
      <c r="E16" s="39">
        <v>25.2</v>
      </c>
      <c r="F16" s="39">
        <v>28.4</v>
      </c>
      <c r="G16" s="39">
        <v>37.4</v>
      </c>
      <c r="H16" s="39">
        <v>35.9</v>
      </c>
      <c r="I16" s="39">
        <v>33.1</v>
      </c>
      <c r="J16" s="39">
        <v>32.5</v>
      </c>
      <c r="K16" s="39">
        <v>28.9</v>
      </c>
    </row>
    <row r="17" spans="1:14" x14ac:dyDescent="0.15">
      <c r="A17" s="160" t="s">
        <v>17</v>
      </c>
      <c r="B17" s="162"/>
      <c r="C17" s="37">
        <v>74</v>
      </c>
      <c r="D17" s="39">
        <v>21.3</v>
      </c>
      <c r="E17" s="39">
        <v>20</v>
      </c>
      <c r="F17" s="39">
        <v>19.5</v>
      </c>
      <c r="G17" s="39">
        <v>18.899999999999999</v>
      </c>
      <c r="H17" s="39">
        <v>20.100000000000001</v>
      </c>
      <c r="I17" s="39">
        <v>23.1</v>
      </c>
      <c r="J17" s="39">
        <v>20.9</v>
      </c>
      <c r="K17" s="39">
        <v>23.3</v>
      </c>
    </row>
    <row r="18" spans="1:14" x14ac:dyDescent="0.15">
      <c r="A18" s="35" t="s">
        <v>18</v>
      </c>
      <c r="B18" s="36"/>
      <c r="C18" s="37">
        <v>28</v>
      </c>
      <c r="D18" s="39">
        <v>8.1</v>
      </c>
      <c r="E18" s="39">
        <v>11.1</v>
      </c>
      <c r="F18" s="39">
        <v>9.9</v>
      </c>
      <c r="G18" s="39">
        <v>6.3</v>
      </c>
      <c r="H18" s="39">
        <v>8.4</v>
      </c>
      <c r="I18" s="39">
        <v>7.7</v>
      </c>
      <c r="J18" s="39">
        <v>10.9</v>
      </c>
      <c r="K18" s="39">
        <v>11.6</v>
      </c>
    </row>
    <row r="19" spans="1:14" x14ac:dyDescent="0.15">
      <c r="A19" s="35" t="s">
        <v>19</v>
      </c>
      <c r="B19" s="36"/>
      <c r="C19" s="37">
        <v>3</v>
      </c>
      <c r="D19" s="39">
        <v>0.9</v>
      </c>
      <c r="E19" s="39">
        <v>0.6</v>
      </c>
      <c r="F19" s="39">
        <v>0.6</v>
      </c>
      <c r="G19" s="39">
        <v>0.7</v>
      </c>
      <c r="H19" s="39">
        <v>1.7</v>
      </c>
      <c r="I19" s="39">
        <v>0.3</v>
      </c>
      <c r="J19" s="39">
        <v>0.5</v>
      </c>
      <c r="K19" s="39">
        <v>0.5</v>
      </c>
    </row>
    <row r="20" spans="1:14" x14ac:dyDescent="0.15">
      <c r="A20" s="167" t="s">
        <v>4</v>
      </c>
      <c r="B20" s="169"/>
      <c r="C20" s="37">
        <f>SUM(C15:C19)</f>
        <v>347</v>
      </c>
      <c r="D20" s="37">
        <f>SUM(D15:D19)</f>
        <v>100</v>
      </c>
      <c r="E20" s="37">
        <f>SUM(E15:E19)</f>
        <v>99.999999999999986</v>
      </c>
      <c r="F20" s="37">
        <f>SUM(F15:F19)</f>
        <v>100</v>
      </c>
      <c r="G20" s="37">
        <v>100</v>
      </c>
      <c r="H20" s="37">
        <v>100</v>
      </c>
      <c r="I20" s="37">
        <v>100</v>
      </c>
      <c r="J20" s="37">
        <v>100</v>
      </c>
      <c r="K20" s="37">
        <v>100</v>
      </c>
    </row>
    <row r="22" spans="1:14" ht="18.75" customHeight="1" x14ac:dyDescent="0.15">
      <c r="A22" s="26" t="s">
        <v>20</v>
      </c>
    </row>
    <row r="23" spans="1:14" x14ac:dyDescent="0.15">
      <c r="A23" s="27"/>
      <c r="B23" s="40"/>
      <c r="C23" s="40"/>
      <c r="D23" s="40"/>
      <c r="E23" s="28"/>
      <c r="F23" s="29" t="s">
        <v>139</v>
      </c>
      <c r="G23" s="29" t="s">
        <v>139</v>
      </c>
      <c r="H23" s="29" t="s">
        <v>121</v>
      </c>
      <c r="I23" s="29" t="s">
        <v>107</v>
      </c>
      <c r="J23" s="29" t="s">
        <v>99</v>
      </c>
      <c r="K23" s="29" t="s">
        <v>5</v>
      </c>
      <c r="L23" s="29" t="s">
        <v>6</v>
      </c>
      <c r="M23" s="29" t="s">
        <v>7</v>
      </c>
      <c r="N23" s="29" t="s">
        <v>8</v>
      </c>
    </row>
    <row r="24" spans="1:14" x14ac:dyDescent="0.15">
      <c r="A24" s="31"/>
      <c r="B24" s="41"/>
      <c r="C24" s="41"/>
      <c r="D24" s="41"/>
      <c r="E24" s="32"/>
      <c r="F24" s="33" t="s">
        <v>119</v>
      </c>
      <c r="G24" s="34" t="s">
        <v>136</v>
      </c>
      <c r="H24" s="34" t="s">
        <v>136</v>
      </c>
      <c r="I24" s="34" t="s">
        <v>136</v>
      </c>
      <c r="J24" s="34" t="s">
        <v>136</v>
      </c>
      <c r="K24" s="34" t="s">
        <v>136</v>
      </c>
      <c r="L24" s="34" t="s">
        <v>136</v>
      </c>
      <c r="M24" s="34" t="s">
        <v>136</v>
      </c>
      <c r="N24" s="34" t="s">
        <v>136</v>
      </c>
    </row>
    <row r="25" spans="1:14" x14ac:dyDescent="0.15">
      <c r="A25" s="160" t="s">
        <v>21</v>
      </c>
      <c r="B25" s="161"/>
      <c r="C25" s="42"/>
      <c r="D25" s="42"/>
      <c r="E25" s="36"/>
      <c r="F25" s="37">
        <v>21</v>
      </c>
      <c r="G25" s="39">
        <v>5.9</v>
      </c>
      <c r="H25" s="39">
        <v>7.4</v>
      </c>
      <c r="I25" s="39">
        <v>7</v>
      </c>
      <c r="J25" s="39">
        <v>8.8000000000000007</v>
      </c>
      <c r="K25" s="39">
        <v>7.5</v>
      </c>
      <c r="L25" s="39">
        <v>4</v>
      </c>
      <c r="M25" s="39">
        <v>7.8</v>
      </c>
      <c r="N25" s="37">
        <v>9.4</v>
      </c>
    </row>
    <row r="26" spans="1:14" x14ac:dyDescent="0.15">
      <c r="A26" s="35" t="s">
        <v>22</v>
      </c>
      <c r="B26" s="42"/>
      <c r="C26" s="42"/>
      <c r="D26" s="42"/>
      <c r="E26" s="36"/>
      <c r="F26" s="37">
        <v>14</v>
      </c>
      <c r="G26" s="39">
        <v>4</v>
      </c>
      <c r="H26" s="39">
        <v>2.1</v>
      </c>
      <c r="I26" s="39">
        <v>2.2999999999999998</v>
      </c>
      <c r="J26" s="39">
        <v>1.7</v>
      </c>
      <c r="K26" s="39">
        <v>2.8</v>
      </c>
      <c r="L26" s="39">
        <v>3.7</v>
      </c>
      <c r="M26" s="39">
        <v>4.3</v>
      </c>
      <c r="N26" s="37">
        <v>3.3</v>
      </c>
    </row>
    <row r="27" spans="1:14" x14ac:dyDescent="0.15">
      <c r="A27" s="35" t="s">
        <v>23</v>
      </c>
      <c r="B27" s="42"/>
      <c r="C27" s="42"/>
      <c r="D27" s="42"/>
      <c r="E27" s="36"/>
      <c r="F27" s="37">
        <v>152</v>
      </c>
      <c r="G27" s="39">
        <v>43.1</v>
      </c>
      <c r="H27" s="39">
        <v>34.5</v>
      </c>
      <c r="I27" s="39">
        <v>40.1</v>
      </c>
      <c r="J27" s="39">
        <v>35.700000000000003</v>
      </c>
      <c r="K27" s="39">
        <v>40.299999999999997</v>
      </c>
      <c r="L27" s="39">
        <v>35.6</v>
      </c>
      <c r="M27" s="39">
        <v>37.6</v>
      </c>
      <c r="N27" s="37">
        <v>33.4</v>
      </c>
    </row>
    <row r="28" spans="1:14" x14ac:dyDescent="0.15">
      <c r="A28" s="35" t="s">
        <v>24</v>
      </c>
      <c r="B28" s="42"/>
      <c r="C28" s="42"/>
      <c r="D28" s="42"/>
      <c r="E28" s="36"/>
      <c r="F28" s="37">
        <v>22</v>
      </c>
      <c r="G28" s="39">
        <v>6.2</v>
      </c>
      <c r="H28" s="39">
        <v>9.6999999999999993</v>
      </c>
      <c r="I28" s="39">
        <v>8.5</v>
      </c>
      <c r="J28" s="39">
        <v>10.8</v>
      </c>
      <c r="K28" s="39">
        <v>7.9</v>
      </c>
      <c r="L28" s="39">
        <v>6.4</v>
      </c>
      <c r="M28" s="39">
        <v>6.1</v>
      </c>
      <c r="N28" s="37">
        <v>7.6</v>
      </c>
    </row>
    <row r="29" spans="1:14" x14ac:dyDescent="0.15">
      <c r="A29" s="160" t="s">
        <v>25</v>
      </c>
      <c r="B29" s="161"/>
      <c r="C29" s="42"/>
      <c r="D29" s="42"/>
      <c r="E29" s="36"/>
      <c r="F29" s="37">
        <v>48</v>
      </c>
      <c r="G29" s="39">
        <v>13.6</v>
      </c>
      <c r="H29" s="39">
        <v>14.5</v>
      </c>
      <c r="I29" s="39">
        <v>14.6</v>
      </c>
      <c r="J29" s="39">
        <v>14.8</v>
      </c>
      <c r="K29" s="39">
        <v>13.8</v>
      </c>
      <c r="L29" s="39">
        <v>15.4</v>
      </c>
      <c r="M29" s="39">
        <v>14.4</v>
      </c>
      <c r="N29" s="37">
        <v>13.1</v>
      </c>
    </row>
    <row r="30" spans="1:14" x14ac:dyDescent="0.15">
      <c r="A30" s="35" t="s">
        <v>26</v>
      </c>
      <c r="B30" s="42"/>
      <c r="C30" s="42"/>
      <c r="D30" s="42"/>
      <c r="E30" s="36"/>
      <c r="F30" s="37">
        <v>14</v>
      </c>
      <c r="G30" s="39">
        <v>4</v>
      </c>
      <c r="H30" s="39">
        <v>7.7</v>
      </c>
      <c r="I30" s="39">
        <v>5</v>
      </c>
      <c r="J30" s="39">
        <v>6</v>
      </c>
      <c r="K30" s="39">
        <v>5</v>
      </c>
      <c r="L30" s="39">
        <v>7.4</v>
      </c>
      <c r="M30" s="39">
        <v>2.5</v>
      </c>
      <c r="N30" s="37">
        <v>4.3</v>
      </c>
    </row>
    <row r="31" spans="1:14" x14ac:dyDescent="0.15">
      <c r="A31" s="35" t="s">
        <v>155</v>
      </c>
      <c r="B31" s="42"/>
      <c r="C31" s="42"/>
      <c r="D31" s="42"/>
      <c r="E31" s="36"/>
      <c r="F31" s="37">
        <v>5</v>
      </c>
      <c r="G31" s="39">
        <v>1.4</v>
      </c>
      <c r="H31" s="39"/>
      <c r="I31" s="39"/>
      <c r="J31" s="39"/>
      <c r="K31" s="39"/>
      <c r="L31" s="39"/>
      <c r="M31" s="39"/>
      <c r="N31" s="37"/>
    </row>
    <row r="32" spans="1:14" x14ac:dyDescent="0.15">
      <c r="A32" s="59" t="s">
        <v>154</v>
      </c>
      <c r="B32" s="60"/>
      <c r="C32" s="60"/>
      <c r="D32" s="60"/>
      <c r="E32" s="61"/>
      <c r="F32" s="37">
        <v>0</v>
      </c>
      <c r="G32" s="39">
        <v>0</v>
      </c>
      <c r="H32" s="39">
        <v>0</v>
      </c>
      <c r="I32" s="39">
        <v>0</v>
      </c>
      <c r="J32" s="39">
        <v>0.3</v>
      </c>
      <c r="K32" s="39">
        <v>0</v>
      </c>
      <c r="L32" s="39">
        <v>0.5</v>
      </c>
      <c r="M32" s="39">
        <v>1</v>
      </c>
      <c r="N32" s="37">
        <v>0.2</v>
      </c>
    </row>
    <row r="33" spans="1:14" x14ac:dyDescent="0.15">
      <c r="A33" s="59" t="s">
        <v>153</v>
      </c>
      <c r="B33" s="60"/>
      <c r="C33" s="60"/>
      <c r="D33" s="42"/>
      <c r="E33" s="36"/>
      <c r="F33" s="37">
        <v>8</v>
      </c>
      <c r="G33" s="39">
        <v>2.2999999999999998</v>
      </c>
      <c r="H33" s="39">
        <v>2.9</v>
      </c>
      <c r="I33" s="39">
        <v>2.1</v>
      </c>
      <c r="J33" s="39">
        <v>3.7</v>
      </c>
      <c r="K33" s="39">
        <v>1.6</v>
      </c>
      <c r="L33" s="39">
        <v>2.1</v>
      </c>
      <c r="M33" s="39">
        <v>2.8</v>
      </c>
      <c r="N33" s="37">
        <v>2.7</v>
      </c>
    </row>
    <row r="34" spans="1:14" x14ac:dyDescent="0.15">
      <c r="A34" s="59" t="s">
        <v>152</v>
      </c>
      <c r="B34" s="60"/>
      <c r="C34" s="60"/>
      <c r="D34" s="60"/>
      <c r="E34" s="36"/>
      <c r="F34" s="37">
        <v>9</v>
      </c>
      <c r="G34" s="39">
        <v>2.5</v>
      </c>
      <c r="H34" s="39">
        <v>4.4000000000000004</v>
      </c>
      <c r="I34" s="39">
        <v>3.8</v>
      </c>
      <c r="J34" s="39">
        <v>1</v>
      </c>
      <c r="K34" s="39">
        <v>3.8</v>
      </c>
      <c r="L34" s="39">
        <v>2.7</v>
      </c>
      <c r="M34" s="39">
        <v>3</v>
      </c>
      <c r="N34" s="37">
        <v>4.0999999999999996</v>
      </c>
    </row>
    <row r="35" spans="1:14" x14ac:dyDescent="0.15">
      <c r="A35" s="59" t="s">
        <v>151</v>
      </c>
      <c r="B35" s="60"/>
      <c r="C35" s="60"/>
      <c r="D35" s="42"/>
      <c r="E35" s="36"/>
      <c r="F35" s="37">
        <v>18</v>
      </c>
      <c r="G35" s="39">
        <v>5.0999999999999996</v>
      </c>
      <c r="H35" s="39">
        <v>2.1</v>
      </c>
      <c r="I35" s="39">
        <v>2.6</v>
      </c>
      <c r="J35" s="39">
        <v>2.7</v>
      </c>
      <c r="K35" s="39">
        <v>1.6</v>
      </c>
      <c r="L35" s="39">
        <v>0.8</v>
      </c>
      <c r="M35" s="39">
        <v>2.8</v>
      </c>
      <c r="N35" s="37">
        <v>2.2999999999999998</v>
      </c>
    </row>
    <row r="36" spans="1:14" x14ac:dyDescent="0.15">
      <c r="A36" s="35" t="s">
        <v>150</v>
      </c>
      <c r="B36" s="42"/>
      <c r="C36" s="42"/>
      <c r="D36" s="42"/>
      <c r="E36" s="36"/>
      <c r="F36" s="37">
        <v>24</v>
      </c>
      <c r="G36" s="39">
        <v>6.8</v>
      </c>
      <c r="H36" s="39">
        <v>10.9</v>
      </c>
      <c r="I36" s="39">
        <v>11.1</v>
      </c>
      <c r="J36" s="39">
        <v>10.8</v>
      </c>
      <c r="K36" s="39">
        <v>11.9</v>
      </c>
      <c r="L36" s="39">
        <v>17.600000000000001</v>
      </c>
      <c r="M36" s="39">
        <v>14.4</v>
      </c>
      <c r="N36" s="37">
        <v>18.399999999999999</v>
      </c>
    </row>
    <row r="37" spans="1:14" x14ac:dyDescent="0.15">
      <c r="A37" s="35" t="s">
        <v>149</v>
      </c>
      <c r="B37" s="42"/>
      <c r="C37" s="42"/>
      <c r="D37" s="42"/>
      <c r="E37" s="36"/>
      <c r="F37" s="37">
        <v>18</v>
      </c>
      <c r="G37" s="39">
        <v>5.0999999999999996</v>
      </c>
      <c r="H37" s="39">
        <v>3.8</v>
      </c>
      <c r="I37" s="39">
        <v>2.9</v>
      </c>
      <c r="J37" s="39">
        <v>3.7</v>
      </c>
      <c r="K37" s="39">
        <v>3.8</v>
      </c>
      <c r="L37" s="39">
        <v>3.7</v>
      </c>
      <c r="M37" s="39">
        <v>3</v>
      </c>
      <c r="N37" s="37">
        <v>1.2</v>
      </c>
    </row>
    <row r="38" spans="1:14" x14ac:dyDescent="0.15">
      <c r="A38" s="167" t="s">
        <v>4</v>
      </c>
      <c r="B38" s="168"/>
      <c r="C38" s="168"/>
      <c r="D38" s="168"/>
      <c r="E38" s="169"/>
      <c r="F38" s="37">
        <f>SUM(F25:F37)</f>
        <v>353</v>
      </c>
      <c r="G38" s="37">
        <f>SUM(G25:G37)</f>
        <v>99.999999999999986</v>
      </c>
      <c r="H38" s="37">
        <f>SUM(H25:H37)</f>
        <v>100.00000000000001</v>
      </c>
      <c r="I38" s="37">
        <v>100</v>
      </c>
      <c r="J38" s="37">
        <v>100</v>
      </c>
      <c r="K38" s="37">
        <v>100</v>
      </c>
      <c r="L38" s="37">
        <v>100</v>
      </c>
      <c r="M38" s="37">
        <v>100</v>
      </c>
      <c r="N38" s="37">
        <v>100</v>
      </c>
    </row>
    <row r="40" spans="1:14" ht="18.75" customHeight="1" x14ac:dyDescent="0.15">
      <c r="A40" s="26" t="s">
        <v>156</v>
      </c>
    </row>
    <row r="41" spans="1:14" x14ac:dyDescent="0.15">
      <c r="A41" s="27"/>
      <c r="B41" s="28"/>
      <c r="C41" s="29" t="s">
        <v>139</v>
      </c>
      <c r="D41" s="29" t="s">
        <v>139</v>
      </c>
      <c r="E41" s="29" t="s">
        <v>121</v>
      </c>
      <c r="F41" s="29" t="s">
        <v>107</v>
      </c>
      <c r="G41" s="29" t="s">
        <v>99</v>
      </c>
      <c r="H41" s="29" t="s">
        <v>5</v>
      </c>
      <c r="I41" s="29" t="s">
        <v>6</v>
      </c>
      <c r="J41" s="29" t="s">
        <v>7</v>
      </c>
      <c r="K41" s="29" t="s">
        <v>8</v>
      </c>
    </row>
    <row r="42" spans="1:14" x14ac:dyDescent="0.15">
      <c r="A42" s="31"/>
      <c r="B42" s="32"/>
      <c r="C42" s="33" t="s">
        <v>119</v>
      </c>
      <c r="D42" s="34" t="s">
        <v>136</v>
      </c>
      <c r="E42" s="34" t="s">
        <v>124</v>
      </c>
      <c r="F42" s="34" t="s">
        <v>124</v>
      </c>
      <c r="G42" s="34" t="s">
        <v>124</v>
      </c>
      <c r="H42" s="34" t="s">
        <v>124</v>
      </c>
      <c r="I42" s="34" t="s">
        <v>124</v>
      </c>
      <c r="J42" s="34" t="s">
        <v>124</v>
      </c>
      <c r="K42" s="34" t="s">
        <v>124</v>
      </c>
    </row>
    <row r="43" spans="1:14" x14ac:dyDescent="0.15">
      <c r="A43" s="160" t="s">
        <v>142</v>
      </c>
      <c r="B43" s="162"/>
      <c r="C43" s="37">
        <v>199</v>
      </c>
      <c r="D43" s="37">
        <v>57.2</v>
      </c>
      <c r="E43" s="37"/>
      <c r="F43" s="37"/>
      <c r="G43" s="37"/>
      <c r="H43" s="37"/>
      <c r="I43" s="37"/>
      <c r="J43" s="37"/>
      <c r="K43" s="37"/>
    </row>
    <row r="44" spans="1:14" x14ac:dyDescent="0.15">
      <c r="A44" s="160" t="s">
        <v>141</v>
      </c>
      <c r="B44" s="162"/>
      <c r="C44" s="37">
        <v>203</v>
      </c>
      <c r="D44" s="37">
        <v>58.3</v>
      </c>
      <c r="E44" s="37">
        <v>60.8</v>
      </c>
      <c r="F44" s="37">
        <v>52.8</v>
      </c>
      <c r="G44" s="37">
        <v>54.8</v>
      </c>
      <c r="H44" s="37">
        <v>58.6</v>
      </c>
      <c r="I44" s="37">
        <v>51.8</v>
      </c>
      <c r="J44" s="37">
        <v>55.5</v>
      </c>
      <c r="K44" s="37">
        <v>43.4</v>
      </c>
    </row>
    <row r="45" spans="1:14" x14ac:dyDescent="0.15">
      <c r="A45" s="167" t="s">
        <v>4</v>
      </c>
      <c r="B45" s="169"/>
      <c r="C45" s="37">
        <f>SUM(C43:C44)</f>
        <v>402</v>
      </c>
      <c r="D45" s="37">
        <f>SUM(D43:D44)</f>
        <v>115.5</v>
      </c>
      <c r="E45" s="37">
        <f>SUM(E43:E44)</f>
        <v>60.8</v>
      </c>
      <c r="F45" s="37">
        <f t="shared" ref="F45:K45" si="0">SUM(F43:F44)</f>
        <v>52.8</v>
      </c>
      <c r="G45" s="37">
        <f t="shared" si="0"/>
        <v>54.8</v>
      </c>
      <c r="H45" s="37">
        <f t="shared" si="0"/>
        <v>58.6</v>
      </c>
      <c r="I45" s="37">
        <f t="shared" si="0"/>
        <v>51.8</v>
      </c>
      <c r="J45" s="37">
        <f t="shared" si="0"/>
        <v>55.5</v>
      </c>
      <c r="K45" s="37">
        <f t="shared" si="0"/>
        <v>43.4</v>
      </c>
    </row>
    <row r="47" spans="1:14" ht="18.75" customHeight="1" x14ac:dyDescent="0.15">
      <c r="A47" s="26" t="s">
        <v>143</v>
      </c>
    </row>
    <row r="48" spans="1:14" x14ac:dyDescent="0.15">
      <c r="A48" s="27"/>
      <c r="B48" s="40"/>
      <c r="C48" s="28"/>
      <c r="D48" s="29" t="s">
        <v>139</v>
      </c>
      <c r="E48" s="29" t="s">
        <v>139</v>
      </c>
      <c r="F48" s="29" t="s">
        <v>121</v>
      </c>
      <c r="G48" s="29" t="s">
        <v>107</v>
      </c>
      <c r="H48" s="29" t="s">
        <v>99</v>
      </c>
      <c r="I48" s="29" t="s">
        <v>5</v>
      </c>
      <c r="J48" s="29" t="s">
        <v>6</v>
      </c>
      <c r="K48" s="29" t="s">
        <v>7</v>
      </c>
      <c r="L48" s="29" t="s">
        <v>8</v>
      </c>
    </row>
    <row r="49" spans="1:14" x14ac:dyDescent="0.15">
      <c r="A49" s="31"/>
      <c r="B49" s="41"/>
      <c r="C49" s="32"/>
      <c r="D49" s="33" t="s">
        <v>119</v>
      </c>
      <c r="E49" s="34" t="s">
        <v>136</v>
      </c>
      <c r="F49" s="34" t="s">
        <v>136</v>
      </c>
      <c r="G49" s="34" t="s">
        <v>136</v>
      </c>
      <c r="H49" s="34" t="s">
        <v>136</v>
      </c>
      <c r="I49" s="34" t="s">
        <v>136</v>
      </c>
      <c r="J49" s="34" t="s">
        <v>136</v>
      </c>
      <c r="K49" s="34" t="s">
        <v>136</v>
      </c>
      <c r="L49" s="34" t="s">
        <v>136</v>
      </c>
    </row>
    <row r="50" spans="1:14" x14ac:dyDescent="0.15">
      <c r="A50" s="160" t="s">
        <v>41</v>
      </c>
      <c r="B50" s="161"/>
      <c r="C50" s="162"/>
      <c r="D50" s="37">
        <v>118</v>
      </c>
      <c r="E50" s="43">
        <v>33.799999999999997</v>
      </c>
      <c r="F50" s="43">
        <v>31</v>
      </c>
      <c r="G50" s="43">
        <v>34.9</v>
      </c>
      <c r="H50" s="43">
        <v>33</v>
      </c>
      <c r="I50" s="43">
        <v>39.299999999999997</v>
      </c>
      <c r="J50" s="43">
        <v>34.4</v>
      </c>
      <c r="K50" s="43">
        <v>27.1</v>
      </c>
      <c r="L50" s="43">
        <v>28</v>
      </c>
    </row>
    <row r="51" spans="1:14" x14ac:dyDescent="0.15">
      <c r="A51" s="160" t="s">
        <v>43</v>
      </c>
      <c r="B51" s="161"/>
      <c r="C51" s="162"/>
      <c r="D51" s="37">
        <v>101</v>
      </c>
      <c r="E51" s="43">
        <v>28.9</v>
      </c>
      <c r="F51" s="43">
        <v>33.4</v>
      </c>
      <c r="G51" s="43">
        <v>30.5</v>
      </c>
      <c r="H51" s="43">
        <v>30.3</v>
      </c>
      <c r="I51" s="43">
        <v>29.5</v>
      </c>
      <c r="J51" s="43">
        <v>30.3</v>
      </c>
      <c r="K51" s="43">
        <v>31.6</v>
      </c>
      <c r="L51" s="43">
        <v>30.3</v>
      </c>
    </row>
    <row r="52" spans="1:14" x14ac:dyDescent="0.15">
      <c r="A52" s="160" t="s">
        <v>44</v>
      </c>
      <c r="B52" s="161"/>
      <c r="C52" s="162"/>
      <c r="D52" s="37">
        <v>70</v>
      </c>
      <c r="E52" s="43">
        <v>20.100000000000001</v>
      </c>
      <c r="F52" s="43">
        <v>24.1</v>
      </c>
      <c r="G52" s="43">
        <v>20.100000000000001</v>
      </c>
      <c r="H52" s="43">
        <v>20.5</v>
      </c>
      <c r="I52" s="43">
        <v>18</v>
      </c>
      <c r="J52" s="43">
        <v>23.1</v>
      </c>
      <c r="K52" s="43">
        <v>28.4</v>
      </c>
      <c r="L52" s="43">
        <v>24.2</v>
      </c>
    </row>
    <row r="53" spans="1:14" x14ac:dyDescent="0.15">
      <c r="A53" s="160" t="s">
        <v>42</v>
      </c>
      <c r="B53" s="161"/>
      <c r="C53" s="162"/>
      <c r="D53" s="37">
        <v>25</v>
      </c>
      <c r="E53" s="43">
        <v>7.2</v>
      </c>
      <c r="F53" s="43">
        <v>5.6</v>
      </c>
      <c r="G53" s="43">
        <v>8.9</v>
      </c>
      <c r="H53" s="43">
        <v>7.4</v>
      </c>
      <c r="I53" s="43">
        <v>7.9</v>
      </c>
      <c r="J53" s="43">
        <v>7.4</v>
      </c>
      <c r="K53" s="43">
        <v>8.3000000000000007</v>
      </c>
      <c r="L53" s="43">
        <v>13.1</v>
      </c>
    </row>
    <row r="54" spans="1:14" x14ac:dyDescent="0.15">
      <c r="A54" s="35" t="s">
        <v>19</v>
      </c>
      <c r="B54" s="42"/>
      <c r="C54" s="36"/>
      <c r="D54" s="37">
        <v>35</v>
      </c>
      <c r="E54" s="43">
        <v>10</v>
      </c>
      <c r="F54" s="43">
        <v>5.9</v>
      </c>
      <c r="G54" s="43">
        <v>5.6</v>
      </c>
      <c r="H54" s="43">
        <v>8.8000000000000007</v>
      </c>
      <c r="I54" s="43">
        <v>5.3</v>
      </c>
      <c r="J54" s="43">
        <v>5</v>
      </c>
      <c r="K54" s="43">
        <v>4.5999999999999996</v>
      </c>
      <c r="L54" s="43">
        <v>4.3</v>
      </c>
    </row>
    <row r="55" spans="1:14" x14ac:dyDescent="0.15">
      <c r="A55" s="167" t="s">
        <v>4</v>
      </c>
      <c r="B55" s="168"/>
      <c r="C55" s="169"/>
      <c r="D55" s="37">
        <f>SUM(D50:D54)</f>
        <v>349</v>
      </c>
      <c r="E55" s="37">
        <f>SUM(E50:E54)</f>
        <v>100</v>
      </c>
      <c r="F55" s="37">
        <f>SUM(F50:F54)</f>
        <v>100</v>
      </c>
      <c r="G55" s="37">
        <f>SUM(G50:G54)</f>
        <v>100</v>
      </c>
      <c r="H55" s="37">
        <v>100</v>
      </c>
      <c r="I55" s="37">
        <v>100</v>
      </c>
      <c r="J55" s="37">
        <v>100</v>
      </c>
      <c r="K55" s="37">
        <v>100</v>
      </c>
      <c r="L55" s="37">
        <v>100</v>
      </c>
    </row>
    <row r="57" spans="1:14" ht="18.75" customHeight="1" x14ac:dyDescent="0.15">
      <c r="A57" s="26" t="s">
        <v>144</v>
      </c>
    </row>
    <row r="58" spans="1:14" x14ac:dyDescent="0.15">
      <c r="A58" s="27"/>
      <c r="B58" s="40"/>
      <c r="C58" s="40"/>
      <c r="D58" s="40"/>
      <c r="E58" s="28"/>
      <c r="F58" s="29" t="s">
        <v>139</v>
      </c>
      <c r="G58" s="29" t="s">
        <v>139</v>
      </c>
      <c r="H58" s="29" t="s">
        <v>121</v>
      </c>
      <c r="I58" s="29" t="s">
        <v>107</v>
      </c>
      <c r="J58" s="29" t="s">
        <v>99</v>
      </c>
      <c r="K58" s="29" t="s">
        <v>5</v>
      </c>
      <c r="L58" s="29" t="s">
        <v>6</v>
      </c>
      <c r="M58" s="29" t="s">
        <v>7</v>
      </c>
      <c r="N58" s="29" t="s">
        <v>8</v>
      </c>
    </row>
    <row r="59" spans="1:14" x14ac:dyDescent="0.15">
      <c r="A59" s="31"/>
      <c r="B59" s="41"/>
      <c r="C59" s="41"/>
      <c r="D59" s="41"/>
      <c r="E59" s="32"/>
      <c r="F59" s="33" t="s">
        <v>119</v>
      </c>
      <c r="G59" s="34" t="s">
        <v>136</v>
      </c>
      <c r="H59" s="34" t="s">
        <v>136</v>
      </c>
      <c r="I59" s="34" t="s">
        <v>136</v>
      </c>
      <c r="J59" s="34" t="s">
        <v>136</v>
      </c>
      <c r="K59" s="34" t="s">
        <v>136</v>
      </c>
      <c r="L59" s="34" t="s">
        <v>136</v>
      </c>
      <c r="M59" s="34" t="s">
        <v>136</v>
      </c>
      <c r="N59" s="34" t="s">
        <v>136</v>
      </c>
    </row>
    <row r="60" spans="1:14" x14ac:dyDescent="0.15">
      <c r="A60" s="160" t="s">
        <v>45</v>
      </c>
      <c r="B60" s="161"/>
      <c r="C60" s="161"/>
      <c r="D60" s="161"/>
      <c r="E60" s="36"/>
      <c r="F60" s="37">
        <v>134</v>
      </c>
      <c r="G60" s="39">
        <v>13.7</v>
      </c>
      <c r="H60" s="39">
        <v>13.7</v>
      </c>
      <c r="I60" s="39">
        <v>14.7</v>
      </c>
      <c r="J60" s="39">
        <v>13.6</v>
      </c>
      <c r="K60" s="39">
        <v>11</v>
      </c>
      <c r="L60" s="39">
        <v>12.6</v>
      </c>
      <c r="M60" s="39">
        <v>8.8000000000000007</v>
      </c>
      <c r="N60" s="39">
        <v>13.1</v>
      </c>
    </row>
    <row r="61" spans="1:14" x14ac:dyDescent="0.15">
      <c r="A61" s="35" t="s">
        <v>157</v>
      </c>
      <c r="B61" s="42"/>
      <c r="C61" s="42"/>
      <c r="D61" s="42"/>
      <c r="E61" s="36"/>
      <c r="F61" s="37">
        <v>45</v>
      </c>
      <c r="G61" s="39">
        <v>4.5999999999999996</v>
      </c>
      <c r="H61" s="39">
        <v>2.2999999999999998</v>
      </c>
      <c r="I61" s="39">
        <v>2.7</v>
      </c>
      <c r="J61" s="39">
        <v>2.2000000000000002</v>
      </c>
      <c r="K61" s="39">
        <v>2.6</v>
      </c>
      <c r="L61" s="39">
        <v>1.4</v>
      </c>
      <c r="M61" s="39">
        <v>1.7</v>
      </c>
      <c r="N61" s="39">
        <v>1.3</v>
      </c>
    </row>
    <row r="62" spans="1:14" x14ac:dyDescent="0.15">
      <c r="A62" s="160" t="s">
        <v>47</v>
      </c>
      <c r="B62" s="161"/>
      <c r="C62" s="161"/>
      <c r="D62" s="47"/>
      <c r="E62" s="48"/>
      <c r="F62" s="49">
        <v>148</v>
      </c>
      <c r="G62" s="50">
        <v>15.1</v>
      </c>
      <c r="H62" s="50">
        <v>16.3</v>
      </c>
      <c r="I62" s="50">
        <v>15.1</v>
      </c>
      <c r="J62" s="50">
        <v>16.100000000000001</v>
      </c>
      <c r="K62" s="50">
        <v>17.399999999999999</v>
      </c>
      <c r="L62" s="50">
        <v>18.5</v>
      </c>
      <c r="M62" s="50">
        <v>13.5</v>
      </c>
      <c r="N62" s="50">
        <v>15.8</v>
      </c>
    </row>
    <row r="63" spans="1:14" x14ac:dyDescent="0.15">
      <c r="A63" s="35" t="s">
        <v>48</v>
      </c>
      <c r="B63" s="42"/>
      <c r="C63" s="42"/>
      <c r="D63" s="42"/>
      <c r="E63" s="36"/>
      <c r="F63" s="37">
        <v>27</v>
      </c>
      <c r="G63" s="39">
        <v>2.8</v>
      </c>
      <c r="H63" s="39">
        <v>3.1</v>
      </c>
      <c r="I63" s="39">
        <v>2.2999999999999998</v>
      </c>
      <c r="J63" s="39">
        <v>2.9</v>
      </c>
      <c r="K63" s="39">
        <v>3.1</v>
      </c>
      <c r="L63" s="39">
        <v>2.5</v>
      </c>
      <c r="M63" s="39">
        <v>1.2</v>
      </c>
      <c r="N63" s="39">
        <v>3</v>
      </c>
    </row>
    <row r="64" spans="1:14" x14ac:dyDescent="0.15">
      <c r="A64" s="35" t="s">
        <v>49</v>
      </c>
      <c r="B64" s="42"/>
      <c r="C64" s="42"/>
      <c r="D64" s="42"/>
      <c r="E64" s="36"/>
      <c r="F64" s="37">
        <v>12</v>
      </c>
      <c r="G64" s="39">
        <v>1.2</v>
      </c>
      <c r="H64" s="39">
        <v>1.8</v>
      </c>
      <c r="I64" s="39">
        <v>1.8</v>
      </c>
      <c r="J64" s="39">
        <v>1.6</v>
      </c>
      <c r="K64" s="39">
        <v>4.0999999999999996</v>
      </c>
      <c r="L64" s="39">
        <v>3.2</v>
      </c>
      <c r="M64" s="39">
        <v>1.2</v>
      </c>
      <c r="N64" s="39">
        <v>1.8</v>
      </c>
    </row>
    <row r="65" spans="1:14" x14ac:dyDescent="0.15">
      <c r="A65" s="35" t="s">
        <v>50</v>
      </c>
      <c r="B65" s="42"/>
      <c r="C65" s="42"/>
      <c r="D65" s="42"/>
      <c r="E65" s="36"/>
      <c r="F65" s="37">
        <v>28</v>
      </c>
      <c r="G65" s="39">
        <v>2.9</v>
      </c>
      <c r="H65" s="39">
        <v>2.7</v>
      </c>
      <c r="I65" s="39">
        <v>3.4</v>
      </c>
      <c r="J65" s="39">
        <v>2.8</v>
      </c>
      <c r="K65" s="39">
        <v>2.2999999999999998</v>
      </c>
      <c r="L65" s="39">
        <v>1.9</v>
      </c>
      <c r="M65" s="39">
        <v>1.4</v>
      </c>
      <c r="N65" s="39">
        <v>2.2999999999999998</v>
      </c>
    </row>
    <row r="66" spans="1:14" x14ac:dyDescent="0.15">
      <c r="A66" s="160" t="s">
        <v>51</v>
      </c>
      <c r="B66" s="161"/>
      <c r="C66" s="161"/>
      <c r="D66" s="161"/>
      <c r="E66" s="36"/>
      <c r="F66" s="37">
        <v>213</v>
      </c>
      <c r="G66" s="39">
        <v>21.8</v>
      </c>
      <c r="H66" s="39">
        <v>18.5</v>
      </c>
      <c r="I66" s="39">
        <v>20.5</v>
      </c>
      <c r="J66" s="39">
        <v>20.5</v>
      </c>
      <c r="K66" s="39">
        <v>19.7</v>
      </c>
      <c r="L66" s="39">
        <v>18.5</v>
      </c>
      <c r="M66" s="39">
        <v>34.799999999999997</v>
      </c>
      <c r="N66" s="39">
        <v>25.7</v>
      </c>
    </row>
    <row r="67" spans="1:14" x14ac:dyDescent="0.15">
      <c r="A67" s="35" t="s">
        <v>52</v>
      </c>
      <c r="B67" s="42"/>
      <c r="C67" s="42"/>
      <c r="D67" s="42"/>
      <c r="E67" s="36"/>
      <c r="F67" s="37">
        <v>55</v>
      </c>
      <c r="G67" s="39">
        <v>5.6</v>
      </c>
      <c r="H67" s="39">
        <v>4.5</v>
      </c>
      <c r="I67" s="39">
        <v>5.2</v>
      </c>
      <c r="J67" s="39">
        <v>4.5999999999999996</v>
      </c>
      <c r="K67" s="39">
        <v>2.9</v>
      </c>
      <c r="L67" s="39">
        <v>6.2</v>
      </c>
      <c r="M67" s="39">
        <v>3.6</v>
      </c>
      <c r="N67" s="39">
        <v>5.9</v>
      </c>
    </row>
    <row r="68" spans="1:14" x14ac:dyDescent="0.15">
      <c r="A68" s="160" t="s">
        <v>53</v>
      </c>
      <c r="B68" s="161"/>
      <c r="C68" s="161"/>
      <c r="D68" s="42"/>
      <c r="E68" s="36"/>
      <c r="F68" s="37">
        <v>200</v>
      </c>
      <c r="G68" s="39">
        <v>20.399999999999999</v>
      </c>
      <c r="H68" s="39">
        <v>24.4</v>
      </c>
      <c r="I68" s="39">
        <v>24.3</v>
      </c>
      <c r="J68" s="39">
        <v>22.4</v>
      </c>
      <c r="K68" s="39">
        <v>22.6</v>
      </c>
      <c r="L68" s="39">
        <v>22.7</v>
      </c>
      <c r="M68" s="39">
        <v>30.6</v>
      </c>
      <c r="N68" s="39">
        <v>28.5</v>
      </c>
    </row>
    <row r="69" spans="1:14" x14ac:dyDescent="0.15">
      <c r="A69" s="35" t="s">
        <v>158</v>
      </c>
      <c r="B69" s="42"/>
      <c r="C69" s="42"/>
      <c r="D69" s="42"/>
      <c r="E69" s="36"/>
      <c r="F69" s="37">
        <v>52</v>
      </c>
      <c r="G69" s="39">
        <v>5.3</v>
      </c>
      <c r="H69" s="39">
        <v>6.2</v>
      </c>
      <c r="I69" s="39">
        <v>3.7</v>
      </c>
      <c r="J69" s="39">
        <v>5.9</v>
      </c>
      <c r="K69" s="39">
        <v>5.8</v>
      </c>
      <c r="L69" s="39">
        <v>4.0999999999999996</v>
      </c>
      <c r="M69" s="39"/>
      <c r="N69" s="39"/>
    </row>
    <row r="70" spans="1:14" x14ac:dyDescent="0.15">
      <c r="A70" s="35" t="s">
        <v>55</v>
      </c>
      <c r="B70" s="42"/>
      <c r="C70" s="42"/>
      <c r="D70" s="42"/>
      <c r="E70" s="36"/>
      <c r="F70" s="37">
        <v>39</v>
      </c>
      <c r="G70" s="39">
        <v>4</v>
      </c>
      <c r="H70" s="39">
        <v>4.2</v>
      </c>
      <c r="I70" s="39">
        <v>4.2</v>
      </c>
      <c r="J70" s="39">
        <v>5.6</v>
      </c>
      <c r="K70" s="39">
        <v>5.8</v>
      </c>
      <c r="L70" s="39">
        <v>5.7</v>
      </c>
      <c r="M70" s="39"/>
      <c r="N70" s="39"/>
    </row>
    <row r="71" spans="1:14" x14ac:dyDescent="0.15">
      <c r="A71" s="35" t="s">
        <v>19</v>
      </c>
      <c r="B71" s="42"/>
      <c r="C71" s="42"/>
      <c r="D71" s="42"/>
      <c r="E71" s="36"/>
      <c r="F71" s="37">
        <v>25</v>
      </c>
      <c r="G71" s="39">
        <v>2.6</v>
      </c>
      <c r="H71" s="39">
        <v>2.2999999999999998</v>
      </c>
      <c r="I71" s="39">
        <v>2.1</v>
      </c>
      <c r="J71" s="39">
        <v>1.8</v>
      </c>
      <c r="K71" s="39">
        <v>2.7</v>
      </c>
      <c r="L71" s="39">
        <v>2.6</v>
      </c>
      <c r="M71" s="39">
        <v>3.3</v>
      </c>
      <c r="N71" s="39">
        <v>2.5</v>
      </c>
    </row>
    <row r="72" spans="1:14" x14ac:dyDescent="0.15">
      <c r="A72" s="167" t="s">
        <v>4</v>
      </c>
      <c r="B72" s="168"/>
      <c r="C72" s="168"/>
      <c r="D72" s="168"/>
      <c r="E72" s="169"/>
      <c r="F72" s="37">
        <f>SUM(F60:F71)</f>
        <v>978</v>
      </c>
      <c r="G72" s="37">
        <f>SUM(G60:G71)</f>
        <v>99.999999999999986</v>
      </c>
      <c r="H72" s="37">
        <f>SUM(H60:H71)</f>
        <v>100</v>
      </c>
      <c r="I72" s="37">
        <f>SUM(I60:I71)</f>
        <v>99.999999999999986</v>
      </c>
      <c r="J72" s="37">
        <v>100</v>
      </c>
      <c r="K72" s="37">
        <v>100</v>
      </c>
      <c r="L72" s="37">
        <v>100</v>
      </c>
      <c r="M72" s="37">
        <v>100</v>
      </c>
      <c r="N72" s="37">
        <v>100</v>
      </c>
    </row>
    <row r="74" spans="1:14" ht="18.75" customHeight="1" x14ac:dyDescent="0.15">
      <c r="A74" s="26" t="s">
        <v>145</v>
      </c>
    </row>
    <row r="75" spans="1:14" x14ac:dyDescent="0.15">
      <c r="A75" s="27"/>
      <c r="B75" s="28"/>
      <c r="C75" s="29" t="s">
        <v>139</v>
      </c>
      <c r="D75" s="29" t="s">
        <v>139</v>
      </c>
      <c r="E75" s="29" t="s">
        <v>121</v>
      </c>
      <c r="F75" s="29" t="s">
        <v>107</v>
      </c>
      <c r="G75" s="29" t="s">
        <v>99</v>
      </c>
      <c r="H75" s="29" t="s">
        <v>5</v>
      </c>
      <c r="I75" s="29" t="s">
        <v>6</v>
      </c>
      <c r="J75" s="29" t="s">
        <v>7</v>
      </c>
      <c r="K75" s="29" t="s">
        <v>8</v>
      </c>
    </row>
    <row r="76" spans="1:14" x14ac:dyDescent="0.15">
      <c r="A76" s="31"/>
      <c r="B76" s="32"/>
      <c r="C76" s="33" t="s">
        <v>119</v>
      </c>
      <c r="D76" s="34" t="s">
        <v>136</v>
      </c>
      <c r="E76" s="34" t="s">
        <v>136</v>
      </c>
      <c r="F76" s="34" t="s">
        <v>136</v>
      </c>
      <c r="G76" s="34" t="s">
        <v>136</v>
      </c>
      <c r="H76" s="34" t="s">
        <v>136</v>
      </c>
      <c r="I76" s="34" t="s">
        <v>136</v>
      </c>
      <c r="J76" s="34" t="s">
        <v>136</v>
      </c>
      <c r="K76" s="34" t="s">
        <v>136</v>
      </c>
    </row>
    <row r="77" spans="1:14" x14ac:dyDescent="0.15">
      <c r="A77" s="35" t="s">
        <v>21</v>
      </c>
      <c r="B77" s="36"/>
      <c r="C77" s="37">
        <v>14</v>
      </c>
      <c r="D77" s="39">
        <v>4</v>
      </c>
      <c r="E77" s="39">
        <v>2.5</v>
      </c>
      <c r="F77" s="39">
        <v>2.4</v>
      </c>
      <c r="G77" s="39">
        <v>3.4</v>
      </c>
      <c r="H77" s="39">
        <v>2.2999999999999998</v>
      </c>
      <c r="I77" s="39">
        <v>3.6</v>
      </c>
      <c r="J77" s="39">
        <v>1.8</v>
      </c>
      <c r="K77" s="39">
        <v>3.3</v>
      </c>
    </row>
    <row r="78" spans="1:14" x14ac:dyDescent="0.15">
      <c r="A78" s="35" t="s">
        <v>23</v>
      </c>
      <c r="B78" s="36"/>
      <c r="C78" s="37">
        <v>109</v>
      </c>
      <c r="D78" s="39">
        <v>31.4</v>
      </c>
      <c r="E78" s="39">
        <v>32.299999999999997</v>
      </c>
      <c r="F78" s="39">
        <v>30.4</v>
      </c>
      <c r="G78" s="39">
        <v>28.5</v>
      </c>
      <c r="H78" s="39">
        <v>33</v>
      </c>
      <c r="I78" s="39">
        <v>27.7</v>
      </c>
      <c r="J78" s="39">
        <v>24.2</v>
      </c>
      <c r="K78" s="39">
        <v>25.1</v>
      </c>
    </row>
    <row r="79" spans="1:14" x14ac:dyDescent="0.15">
      <c r="A79" s="35" t="s">
        <v>57</v>
      </c>
      <c r="B79" s="36"/>
      <c r="C79" s="37">
        <v>2</v>
      </c>
      <c r="D79" s="39">
        <v>0.6</v>
      </c>
      <c r="E79" s="39">
        <v>0.3</v>
      </c>
      <c r="F79" s="39">
        <v>0.9</v>
      </c>
      <c r="G79" s="39">
        <v>1.3</v>
      </c>
      <c r="H79" s="39">
        <v>1.6</v>
      </c>
      <c r="I79" s="39">
        <v>0.8</v>
      </c>
      <c r="J79" s="39">
        <v>1.6</v>
      </c>
      <c r="K79" s="39">
        <v>0</v>
      </c>
    </row>
    <row r="80" spans="1:14" x14ac:dyDescent="0.15">
      <c r="A80" s="35" t="s">
        <v>58</v>
      </c>
      <c r="B80" s="36"/>
      <c r="C80" s="37">
        <v>5</v>
      </c>
      <c r="D80" s="39">
        <v>1.4</v>
      </c>
      <c r="E80" s="39">
        <v>2.2000000000000002</v>
      </c>
      <c r="F80" s="39">
        <v>3</v>
      </c>
      <c r="G80" s="39">
        <v>1.7</v>
      </c>
      <c r="H80" s="39">
        <v>1.6</v>
      </c>
      <c r="I80" s="39">
        <v>1.1000000000000001</v>
      </c>
      <c r="J80" s="39">
        <v>2.1</v>
      </c>
      <c r="K80" s="39">
        <v>0.8</v>
      </c>
    </row>
    <row r="81" spans="1:11" x14ac:dyDescent="0.15">
      <c r="A81" s="160" t="s">
        <v>59</v>
      </c>
      <c r="B81" s="162"/>
      <c r="C81" s="37">
        <v>212</v>
      </c>
      <c r="D81" s="39">
        <v>61.1</v>
      </c>
      <c r="E81" s="39">
        <v>60.9</v>
      </c>
      <c r="F81" s="39">
        <v>61.5</v>
      </c>
      <c r="G81" s="39">
        <v>62.8</v>
      </c>
      <c r="H81" s="39">
        <v>60.5</v>
      </c>
      <c r="I81" s="39">
        <v>65.400000000000006</v>
      </c>
      <c r="J81" s="39">
        <v>68</v>
      </c>
      <c r="K81" s="39">
        <v>69.8</v>
      </c>
    </row>
    <row r="82" spans="1:11" x14ac:dyDescent="0.15">
      <c r="A82" s="35" t="s">
        <v>19</v>
      </c>
      <c r="B82" s="36"/>
      <c r="C82" s="37">
        <v>5</v>
      </c>
      <c r="D82" s="39">
        <v>1.4</v>
      </c>
      <c r="E82" s="39">
        <v>1.8</v>
      </c>
      <c r="F82" s="39">
        <v>1.8</v>
      </c>
      <c r="G82" s="39">
        <v>2.2999999999999998</v>
      </c>
      <c r="H82" s="39">
        <v>1</v>
      </c>
      <c r="I82" s="39">
        <v>1.4</v>
      </c>
      <c r="J82" s="39">
        <v>2.2999999999999998</v>
      </c>
      <c r="K82" s="39">
        <v>1</v>
      </c>
    </row>
    <row r="83" spans="1:11" x14ac:dyDescent="0.15">
      <c r="A83" s="167" t="s">
        <v>4</v>
      </c>
      <c r="B83" s="169"/>
      <c r="C83" s="37">
        <f>SUM(C71:C82)</f>
        <v>347</v>
      </c>
      <c r="D83" s="45">
        <f>SUM(D77:D82)</f>
        <v>99.9</v>
      </c>
      <c r="E83" s="45">
        <f>SUM(E77:E82)</f>
        <v>99.999999999999986</v>
      </c>
      <c r="F83" s="37">
        <f>SUM(F77:F82)</f>
        <v>99.999999999999986</v>
      </c>
      <c r="G83" s="37">
        <v>100</v>
      </c>
      <c r="H83" s="37">
        <v>100</v>
      </c>
      <c r="I83" s="37">
        <v>100</v>
      </c>
      <c r="J83" s="37">
        <v>100</v>
      </c>
      <c r="K83" s="37">
        <v>100</v>
      </c>
    </row>
    <row r="85" spans="1:11" ht="18.75" customHeight="1" x14ac:dyDescent="0.15">
      <c r="A85" s="26" t="s">
        <v>146</v>
      </c>
    </row>
    <row r="86" spans="1:11" x14ac:dyDescent="0.15">
      <c r="A86" s="27"/>
      <c r="B86" s="28"/>
      <c r="C86" s="29" t="s">
        <v>139</v>
      </c>
      <c r="D86" s="29" t="s">
        <v>139</v>
      </c>
      <c r="E86" s="29" t="s">
        <v>121</v>
      </c>
      <c r="F86" s="29" t="s">
        <v>107</v>
      </c>
      <c r="G86" s="29" t="s">
        <v>99</v>
      </c>
      <c r="H86" s="29" t="s">
        <v>5</v>
      </c>
      <c r="I86" s="29" t="s">
        <v>6</v>
      </c>
      <c r="J86" s="29" t="s">
        <v>7</v>
      </c>
      <c r="K86" s="29" t="s">
        <v>8</v>
      </c>
    </row>
    <row r="87" spans="1:11" x14ac:dyDescent="0.15">
      <c r="A87" s="31"/>
      <c r="B87" s="32"/>
      <c r="C87" s="33" t="s">
        <v>119</v>
      </c>
      <c r="D87" s="34" t="s">
        <v>136</v>
      </c>
      <c r="E87" s="34" t="s">
        <v>136</v>
      </c>
      <c r="F87" s="34" t="s">
        <v>136</v>
      </c>
      <c r="G87" s="34" t="s">
        <v>136</v>
      </c>
      <c r="H87" s="34" t="s">
        <v>136</v>
      </c>
      <c r="I87" s="34" t="s">
        <v>136</v>
      </c>
      <c r="J87" s="34" t="s">
        <v>136</v>
      </c>
      <c r="K87" s="34" t="s">
        <v>136</v>
      </c>
    </row>
    <row r="88" spans="1:11" x14ac:dyDescent="0.15">
      <c r="A88" s="160" t="s">
        <v>61</v>
      </c>
      <c r="B88" s="162"/>
      <c r="C88" s="37">
        <v>58</v>
      </c>
      <c r="D88" s="37">
        <v>16.899999999999999</v>
      </c>
      <c r="E88" s="37">
        <v>12.8</v>
      </c>
      <c r="F88" s="37">
        <v>16.8</v>
      </c>
      <c r="G88" s="37">
        <v>13.3</v>
      </c>
      <c r="H88" s="37">
        <v>14.4</v>
      </c>
      <c r="I88" s="37">
        <v>12.4</v>
      </c>
      <c r="J88" s="37">
        <v>12</v>
      </c>
      <c r="K88" s="37">
        <v>9.1999999999999993</v>
      </c>
    </row>
    <row r="89" spans="1:11" x14ac:dyDescent="0.15">
      <c r="A89" s="160" t="s">
        <v>62</v>
      </c>
      <c r="B89" s="162"/>
      <c r="C89" s="37">
        <v>163</v>
      </c>
      <c r="D89" s="37">
        <v>47.4</v>
      </c>
      <c r="E89" s="37">
        <v>54.7</v>
      </c>
      <c r="F89" s="37">
        <v>45.1</v>
      </c>
      <c r="G89" s="37">
        <v>46.5</v>
      </c>
      <c r="H89" s="37">
        <v>54.5</v>
      </c>
      <c r="I89" s="37">
        <v>48.8</v>
      </c>
      <c r="J89" s="37">
        <v>48.8</v>
      </c>
      <c r="K89" s="37">
        <v>50.8</v>
      </c>
    </row>
    <row r="90" spans="1:11" x14ac:dyDescent="0.15">
      <c r="A90" s="35" t="s">
        <v>63</v>
      </c>
      <c r="B90" s="36"/>
      <c r="C90" s="37">
        <v>57</v>
      </c>
      <c r="D90" s="37">
        <v>16.600000000000001</v>
      </c>
      <c r="E90" s="37">
        <v>18.399999999999999</v>
      </c>
      <c r="F90" s="37">
        <v>23.4</v>
      </c>
      <c r="G90" s="37">
        <v>24.3</v>
      </c>
      <c r="H90" s="37">
        <v>17.7</v>
      </c>
      <c r="I90" s="37">
        <v>26.2</v>
      </c>
      <c r="J90" s="37">
        <v>22.5</v>
      </c>
      <c r="K90" s="37">
        <v>22.2</v>
      </c>
    </row>
    <row r="91" spans="1:11" x14ac:dyDescent="0.15">
      <c r="A91" s="35" t="s">
        <v>137</v>
      </c>
      <c r="B91" s="36"/>
      <c r="C91" s="37">
        <v>66</v>
      </c>
      <c r="D91" s="37">
        <v>19.100000000000001</v>
      </c>
      <c r="E91" s="37">
        <v>14.1</v>
      </c>
      <c r="F91" s="37">
        <v>14.7</v>
      </c>
      <c r="G91" s="37">
        <v>15.9</v>
      </c>
      <c r="H91" s="37">
        <v>13.4</v>
      </c>
      <c r="I91" s="37">
        <v>12.7</v>
      </c>
      <c r="J91" s="37">
        <v>16.7</v>
      </c>
      <c r="K91" s="37">
        <v>17.899999999999999</v>
      </c>
    </row>
    <row r="92" spans="1:11" x14ac:dyDescent="0.15">
      <c r="A92" s="167" t="s">
        <v>4</v>
      </c>
      <c r="B92" s="169"/>
      <c r="C92" s="46">
        <f>SUM(C88:C91)</f>
        <v>344</v>
      </c>
      <c r="D92" s="46">
        <f>SUM(D88:D91)</f>
        <v>100</v>
      </c>
      <c r="E92" s="46">
        <f>SUM(E88:E91)</f>
        <v>100</v>
      </c>
      <c r="F92" s="46">
        <f>SUM(F88:F91)</f>
        <v>100.00000000000001</v>
      </c>
      <c r="G92" s="46">
        <f>SUM(G88:G91)</f>
        <v>100</v>
      </c>
      <c r="H92" s="46">
        <v>100</v>
      </c>
      <c r="I92" s="46">
        <v>100</v>
      </c>
      <c r="J92" s="46">
        <v>100</v>
      </c>
      <c r="K92" s="46">
        <v>100</v>
      </c>
    </row>
    <row r="94" spans="1:11" ht="18.75" customHeight="1" x14ac:dyDescent="0.15">
      <c r="A94" s="26" t="s">
        <v>159</v>
      </c>
    </row>
    <row r="95" spans="1:11" x14ac:dyDescent="0.15">
      <c r="A95" s="27"/>
      <c r="B95" s="28"/>
      <c r="C95" s="29" t="s">
        <v>139</v>
      </c>
      <c r="D95" s="29" t="s">
        <v>139</v>
      </c>
      <c r="E95" s="29" t="s">
        <v>121</v>
      </c>
      <c r="F95" s="29" t="s">
        <v>107</v>
      </c>
      <c r="G95" s="29" t="s">
        <v>99</v>
      </c>
      <c r="H95" s="29" t="s">
        <v>5</v>
      </c>
      <c r="I95" s="29" t="s">
        <v>6</v>
      </c>
      <c r="J95" s="29" t="s">
        <v>7</v>
      </c>
      <c r="K95" s="29" t="s">
        <v>8</v>
      </c>
    </row>
    <row r="96" spans="1:11" x14ac:dyDescent="0.15">
      <c r="A96" s="31"/>
      <c r="B96" s="32"/>
      <c r="C96" s="33" t="s">
        <v>119</v>
      </c>
      <c r="D96" s="34" t="s">
        <v>136</v>
      </c>
      <c r="E96" s="34" t="s">
        <v>136</v>
      </c>
      <c r="F96" s="34" t="s">
        <v>136</v>
      </c>
      <c r="G96" s="34" t="s">
        <v>136</v>
      </c>
      <c r="H96" s="34" t="s">
        <v>136</v>
      </c>
      <c r="I96" s="34" t="s">
        <v>136</v>
      </c>
      <c r="J96" s="34" t="s">
        <v>136</v>
      </c>
      <c r="K96" s="34" t="s">
        <v>136</v>
      </c>
    </row>
    <row r="97" spans="1:13" x14ac:dyDescent="0.15">
      <c r="A97" s="35" t="s">
        <v>160</v>
      </c>
      <c r="B97" s="36"/>
      <c r="C97" s="37">
        <v>219</v>
      </c>
      <c r="D97" s="37">
        <v>63.3</v>
      </c>
      <c r="E97" s="37">
        <v>61.8</v>
      </c>
      <c r="F97" s="37">
        <v>57.8</v>
      </c>
      <c r="G97" s="37">
        <v>59.7</v>
      </c>
      <c r="H97" s="37">
        <v>65.3</v>
      </c>
      <c r="I97" s="37">
        <v>67</v>
      </c>
      <c r="J97" s="37">
        <v>63.6</v>
      </c>
      <c r="K97" s="37">
        <v>50.3</v>
      </c>
    </row>
    <row r="98" spans="1:13" x14ac:dyDescent="0.15">
      <c r="A98" s="35" t="s">
        <v>161</v>
      </c>
      <c r="B98" s="36"/>
      <c r="C98" s="37">
        <v>60</v>
      </c>
      <c r="D98" s="37">
        <v>17.3</v>
      </c>
      <c r="E98" s="37">
        <v>21.1</v>
      </c>
      <c r="F98" s="37">
        <v>26.9</v>
      </c>
      <c r="G98" s="37">
        <v>24.3</v>
      </c>
      <c r="H98" s="37">
        <v>20.6</v>
      </c>
      <c r="I98" s="37">
        <v>19.7</v>
      </c>
      <c r="J98" s="37">
        <v>19.3</v>
      </c>
      <c r="K98" s="37">
        <v>29</v>
      </c>
    </row>
    <row r="99" spans="1:13" x14ac:dyDescent="0.15">
      <c r="A99" s="35" t="s">
        <v>137</v>
      </c>
      <c r="B99" s="36"/>
      <c r="C99" s="37">
        <v>67</v>
      </c>
      <c r="D99" s="37">
        <v>19.399999999999999</v>
      </c>
      <c r="E99" s="37">
        <v>17.100000000000001</v>
      </c>
      <c r="F99" s="37">
        <v>15.3</v>
      </c>
      <c r="G99" s="37">
        <v>16</v>
      </c>
      <c r="H99" s="37">
        <v>14.1</v>
      </c>
      <c r="I99" s="37">
        <v>13.3</v>
      </c>
      <c r="J99" s="37">
        <v>17.100000000000001</v>
      </c>
      <c r="K99" s="37">
        <v>20.7</v>
      </c>
    </row>
    <row r="100" spans="1:13" x14ac:dyDescent="0.15">
      <c r="A100" s="167" t="s">
        <v>4</v>
      </c>
      <c r="B100" s="169"/>
      <c r="C100" s="46">
        <f>SUM(C97:C99)</f>
        <v>346</v>
      </c>
      <c r="D100" s="46">
        <f>SUM(D97:D99)</f>
        <v>100</v>
      </c>
      <c r="E100" s="46">
        <f>SUM(E97:E99)</f>
        <v>100</v>
      </c>
      <c r="F100" s="46">
        <f>SUM(F97:F99)</f>
        <v>99.999999999999986</v>
      </c>
      <c r="G100" s="46">
        <f>SUM(G97:G99)</f>
        <v>100</v>
      </c>
      <c r="H100" s="46">
        <v>100</v>
      </c>
      <c r="I100" s="46">
        <v>100</v>
      </c>
      <c r="J100" s="46">
        <v>100</v>
      </c>
      <c r="K100" s="46">
        <v>100</v>
      </c>
    </row>
    <row r="102" spans="1:13" ht="18.75" customHeight="1" x14ac:dyDescent="0.15">
      <c r="A102" s="26" t="s">
        <v>147</v>
      </c>
    </row>
    <row r="103" spans="1:13" x14ac:dyDescent="0.15">
      <c r="A103" s="27"/>
      <c r="B103" s="40"/>
      <c r="C103" s="40"/>
      <c r="D103" s="28"/>
      <c r="E103" s="29" t="s">
        <v>139</v>
      </c>
      <c r="F103" s="29" t="s">
        <v>139</v>
      </c>
      <c r="G103" s="29" t="s">
        <v>121</v>
      </c>
      <c r="H103" s="29" t="s">
        <v>107</v>
      </c>
      <c r="I103" s="29" t="s">
        <v>99</v>
      </c>
      <c r="J103" s="29" t="s">
        <v>5</v>
      </c>
      <c r="K103" s="29" t="s">
        <v>6</v>
      </c>
      <c r="L103" s="29" t="s">
        <v>7</v>
      </c>
      <c r="M103" s="55" t="s">
        <v>8</v>
      </c>
    </row>
    <row r="104" spans="1:13" x14ac:dyDescent="0.15">
      <c r="A104" s="164" t="s">
        <v>120</v>
      </c>
      <c r="B104" s="165"/>
      <c r="C104" s="165"/>
      <c r="D104" s="166"/>
      <c r="E104" s="33" t="s">
        <v>119</v>
      </c>
      <c r="F104" s="34" t="s">
        <v>136</v>
      </c>
      <c r="G104" s="34" t="s">
        <v>136</v>
      </c>
      <c r="H104" s="34" t="s">
        <v>136</v>
      </c>
      <c r="I104" s="34" t="s">
        <v>136</v>
      </c>
      <c r="J104" s="34" t="s">
        <v>136</v>
      </c>
      <c r="K104" s="34" t="s">
        <v>136</v>
      </c>
      <c r="L104" s="34" t="s">
        <v>136</v>
      </c>
      <c r="M104" s="56" t="s">
        <v>136</v>
      </c>
    </row>
    <row r="105" spans="1:13" x14ac:dyDescent="0.15">
      <c r="A105" s="35" t="s">
        <v>71</v>
      </c>
      <c r="B105" s="42"/>
      <c r="C105" s="42"/>
      <c r="D105" s="36"/>
      <c r="E105" s="37">
        <v>178</v>
      </c>
      <c r="F105" s="39">
        <v>51.6</v>
      </c>
      <c r="G105" s="39">
        <v>43</v>
      </c>
      <c r="H105" s="39">
        <v>39.4</v>
      </c>
      <c r="I105" s="39">
        <v>40.1</v>
      </c>
      <c r="J105" s="39">
        <v>38.799999999999997</v>
      </c>
      <c r="K105" s="39">
        <v>38</v>
      </c>
      <c r="L105" s="39">
        <v>40.5</v>
      </c>
      <c r="M105" s="57">
        <v>35.799999999999997</v>
      </c>
    </row>
    <row r="106" spans="1:13" x14ac:dyDescent="0.15">
      <c r="A106" s="160" t="s">
        <v>72</v>
      </c>
      <c r="B106" s="161"/>
      <c r="C106" s="161"/>
      <c r="D106" s="162"/>
      <c r="E106" s="37">
        <v>28</v>
      </c>
      <c r="F106" s="39">
        <v>8.1</v>
      </c>
      <c r="G106" s="39">
        <v>7.8</v>
      </c>
      <c r="H106" s="39">
        <v>9.8000000000000007</v>
      </c>
      <c r="I106" s="39">
        <v>12.4</v>
      </c>
      <c r="J106" s="39">
        <v>14.9</v>
      </c>
      <c r="K106" s="39">
        <v>11.8</v>
      </c>
      <c r="L106" s="39">
        <v>14.2</v>
      </c>
      <c r="M106" s="57">
        <v>14.4</v>
      </c>
    </row>
    <row r="107" spans="1:13" x14ac:dyDescent="0.15">
      <c r="A107" s="160" t="s">
        <v>73</v>
      </c>
      <c r="B107" s="161"/>
      <c r="C107" s="161"/>
      <c r="D107" s="162"/>
      <c r="E107" s="37">
        <v>33</v>
      </c>
      <c r="F107" s="39">
        <v>9.6</v>
      </c>
      <c r="G107" s="39">
        <v>10</v>
      </c>
      <c r="H107" s="39">
        <v>11</v>
      </c>
      <c r="I107" s="39">
        <v>10</v>
      </c>
      <c r="J107" s="39">
        <v>11.8</v>
      </c>
      <c r="K107" s="39">
        <v>9.1</v>
      </c>
      <c r="L107" s="39">
        <v>13.9</v>
      </c>
      <c r="M107" s="57">
        <v>11.6</v>
      </c>
    </row>
    <row r="108" spans="1:13" x14ac:dyDescent="0.15">
      <c r="A108" s="160" t="s">
        <v>118</v>
      </c>
      <c r="B108" s="161"/>
      <c r="C108" s="161"/>
      <c r="D108" s="36"/>
      <c r="E108" s="37">
        <v>19</v>
      </c>
      <c r="F108" s="39">
        <v>5.5</v>
      </c>
      <c r="G108" s="39">
        <v>10.6</v>
      </c>
      <c r="H108" s="39">
        <v>10.7</v>
      </c>
      <c r="I108" s="39">
        <v>10.7</v>
      </c>
      <c r="J108" s="39">
        <v>6.6</v>
      </c>
      <c r="K108" s="39">
        <v>12.1</v>
      </c>
      <c r="L108" s="39">
        <v>7.1</v>
      </c>
      <c r="M108" s="57">
        <v>5.8</v>
      </c>
    </row>
    <row r="109" spans="1:13" x14ac:dyDescent="0.15">
      <c r="A109" s="160" t="s">
        <v>117</v>
      </c>
      <c r="B109" s="161"/>
      <c r="C109" s="161"/>
      <c r="D109" s="36"/>
      <c r="E109" s="37">
        <v>9</v>
      </c>
      <c r="F109" s="39">
        <v>2.6</v>
      </c>
      <c r="G109" s="39">
        <v>1.9</v>
      </c>
      <c r="H109" s="39">
        <v>3.6</v>
      </c>
      <c r="I109" s="39">
        <v>2.7</v>
      </c>
      <c r="J109" s="39">
        <v>2.2000000000000002</v>
      </c>
      <c r="K109" s="39">
        <v>3</v>
      </c>
      <c r="L109" s="39">
        <v>1.6</v>
      </c>
      <c r="M109" s="57">
        <v>3</v>
      </c>
    </row>
    <row r="110" spans="1:13" x14ac:dyDescent="0.15">
      <c r="A110" s="160" t="s">
        <v>116</v>
      </c>
      <c r="B110" s="161"/>
      <c r="C110" s="161"/>
      <c r="D110" s="36"/>
      <c r="E110" s="37">
        <v>3</v>
      </c>
      <c r="F110" s="39">
        <v>0.9</v>
      </c>
      <c r="G110" s="39">
        <v>0</v>
      </c>
      <c r="H110" s="39">
        <v>0.6</v>
      </c>
      <c r="I110" s="39">
        <v>0.7</v>
      </c>
      <c r="J110" s="39">
        <v>1.8</v>
      </c>
      <c r="K110" s="39">
        <v>0.6</v>
      </c>
      <c r="L110" s="39">
        <v>1.3</v>
      </c>
      <c r="M110" s="57">
        <v>1.5</v>
      </c>
    </row>
    <row r="111" spans="1:13" x14ac:dyDescent="0.15">
      <c r="A111" s="35" t="s">
        <v>115</v>
      </c>
      <c r="B111" s="42"/>
      <c r="C111" s="42"/>
      <c r="D111" s="36"/>
      <c r="E111" s="37">
        <v>0</v>
      </c>
      <c r="F111" s="39">
        <v>0</v>
      </c>
      <c r="G111" s="39">
        <v>0.6</v>
      </c>
      <c r="H111" s="39">
        <v>0</v>
      </c>
      <c r="I111" s="39">
        <v>0.7</v>
      </c>
      <c r="J111" s="39">
        <v>0</v>
      </c>
      <c r="K111" s="39">
        <v>0</v>
      </c>
      <c r="L111" s="39">
        <v>0.3</v>
      </c>
      <c r="M111" s="57">
        <v>1</v>
      </c>
    </row>
    <row r="112" spans="1:13" x14ac:dyDescent="0.15">
      <c r="A112" s="35" t="s">
        <v>114</v>
      </c>
      <c r="B112" s="42"/>
      <c r="C112" s="42"/>
      <c r="D112" s="36"/>
      <c r="E112" s="37">
        <v>1</v>
      </c>
      <c r="F112" s="39">
        <v>0.3</v>
      </c>
      <c r="G112" s="39">
        <v>0.3</v>
      </c>
      <c r="H112" s="39">
        <v>0.6</v>
      </c>
      <c r="I112" s="39">
        <v>0.3</v>
      </c>
      <c r="J112" s="39">
        <v>0.7</v>
      </c>
      <c r="K112" s="39">
        <v>0.8</v>
      </c>
      <c r="L112" s="39">
        <v>0.3</v>
      </c>
      <c r="M112" s="57">
        <v>1.3</v>
      </c>
    </row>
    <row r="113" spans="1:13" x14ac:dyDescent="0.15">
      <c r="A113" s="160" t="s">
        <v>163</v>
      </c>
      <c r="B113" s="161"/>
      <c r="C113" s="161"/>
      <c r="D113" s="36"/>
      <c r="E113" s="37">
        <v>10</v>
      </c>
      <c r="F113" s="39">
        <v>2.9</v>
      </c>
      <c r="G113" s="39">
        <v>2.8</v>
      </c>
      <c r="H113" s="39">
        <v>4.8</v>
      </c>
      <c r="I113" s="39">
        <v>1.7</v>
      </c>
      <c r="J113" s="39">
        <v>3.1</v>
      </c>
      <c r="K113" s="39">
        <v>3.6</v>
      </c>
      <c r="L113" s="39">
        <v>2.9</v>
      </c>
      <c r="M113" s="57">
        <v>3.5</v>
      </c>
    </row>
    <row r="114" spans="1:13" x14ac:dyDescent="0.15">
      <c r="A114" s="59" t="s">
        <v>162</v>
      </c>
      <c r="B114" s="60"/>
      <c r="C114" s="60"/>
      <c r="D114" s="36"/>
      <c r="E114" s="37">
        <v>1</v>
      </c>
      <c r="F114" s="39">
        <v>0.3</v>
      </c>
      <c r="G114" s="39">
        <v>0</v>
      </c>
      <c r="H114" s="39">
        <v>0</v>
      </c>
      <c r="I114" s="39">
        <v>0</v>
      </c>
      <c r="J114" s="39">
        <v>0</v>
      </c>
      <c r="K114" s="39">
        <v>0</v>
      </c>
      <c r="L114" s="39">
        <v>0</v>
      </c>
      <c r="M114" s="39">
        <v>0</v>
      </c>
    </row>
    <row r="115" spans="1:13" x14ac:dyDescent="0.15">
      <c r="A115" s="160" t="s">
        <v>111</v>
      </c>
      <c r="B115" s="161"/>
      <c r="C115" s="161"/>
      <c r="D115" s="36"/>
      <c r="E115" s="37">
        <v>5</v>
      </c>
      <c r="F115" s="39">
        <v>1.4</v>
      </c>
      <c r="G115" s="39">
        <v>0.9</v>
      </c>
      <c r="H115" s="39">
        <v>0</v>
      </c>
      <c r="I115" s="39">
        <v>0</v>
      </c>
      <c r="J115" s="39">
        <v>0</v>
      </c>
      <c r="K115" s="39">
        <v>0</v>
      </c>
      <c r="L115" s="39">
        <v>0</v>
      </c>
      <c r="M115" s="39">
        <v>0</v>
      </c>
    </row>
    <row r="116" spans="1:13" x14ac:dyDescent="0.15">
      <c r="A116" s="160" t="s">
        <v>80</v>
      </c>
      <c r="B116" s="161"/>
      <c r="C116" s="161"/>
      <c r="D116" s="36"/>
      <c r="E116" s="37">
        <v>18</v>
      </c>
      <c r="F116" s="39">
        <v>5.2</v>
      </c>
      <c r="G116" s="39">
        <v>9.3000000000000007</v>
      </c>
      <c r="H116" s="39">
        <v>8.1</v>
      </c>
      <c r="I116" s="39">
        <v>8</v>
      </c>
      <c r="J116" s="39">
        <v>8.6999999999999993</v>
      </c>
      <c r="K116" s="39">
        <v>6.1</v>
      </c>
      <c r="L116" s="39">
        <v>6.8</v>
      </c>
      <c r="M116" s="57">
        <v>8.8000000000000007</v>
      </c>
    </row>
    <row r="117" spans="1:13" x14ac:dyDescent="0.15">
      <c r="A117" s="35" t="s">
        <v>81</v>
      </c>
      <c r="B117" s="42"/>
      <c r="C117" s="42"/>
      <c r="D117" s="36"/>
      <c r="E117" s="37">
        <v>16</v>
      </c>
      <c r="F117" s="39">
        <v>4.5999999999999996</v>
      </c>
      <c r="G117" s="39">
        <v>3.1</v>
      </c>
      <c r="H117" s="39">
        <v>3.9</v>
      </c>
      <c r="I117" s="39">
        <v>5.4</v>
      </c>
      <c r="J117" s="39">
        <v>2.4</v>
      </c>
      <c r="K117" s="39">
        <v>4.0999999999999996</v>
      </c>
      <c r="L117" s="39">
        <v>4.2</v>
      </c>
      <c r="M117" s="57">
        <v>3.8</v>
      </c>
    </row>
    <row r="118" spans="1:13" x14ac:dyDescent="0.15">
      <c r="A118" s="35" t="s">
        <v>82</v>
      </c>
      <c r="B118" s="42"/>
      <c r="C118" s="42"/>
      <c r="D118" s="36"/>
      <c r="E118" s="37">
        <v>4</v>
      </c>
      <c r="F118" s="39">
        <v>1.2</v>
      </c>
      <c r="G118" s="39">
        <v>3.1</v>
      </c>
      <c r="H118" s="39">
        <v>2.1</v>
      </c>
      <c r="I118" s="39">
        <v>1.7</v>
      </c>
      <c r="J118" s="39">
        <v>1.8</v>
      </c>
      <c r="K118" s="39">
        <v>3.9</v>
      </c>
      <c r="L118" s="39">
        <v>0.5</v>
      </c>
      <c r="M118" s="57">
        <v>2</v>
      </c>
    </row>
    <row r="119" spans="1:13" x14ac:dyDescent="0.15">
      <c r="A119" s="35" t="s">
        <v>83</v>
      </c>
      <c r="B119" s="42"/>
      <c r="C119" s="42"/>
      <c r="D119" s="36"/>
      <c r="E119" s="37">
        <v>15</v>
      </c>
      <c r="F119" s="39">
        <v>4.3</v>
      </c>
      <c r="G119" s="39">
        <v>5</v>
      </c>
      <c r="H119" s="39">
        <v>2.4</v>
      </c>
      <c r="I119" s="39">
        <v>3.3</v>
      </c>
      <c r="J119" s="39">
        <v>3.1</v>
      </c>
      <c r="K119" s="39">
        <v>2.2000000000000002</v>
      </c>
      <c r="L119" s="39">
        <v>2.9</v>
      </c>
      <c r="M119" s="57">
        <v>3.8</v>
      </c>
    </row>
    <row r="120" spans="1:13" x14ac:dyDescent="0.15">
      <c r="A120" s="160" t="s">
        <v>110</v>
      </c>
      <c r="B120" s="161"/>
      <c r="C120" s="161"/>
      <c r="D120" s="36"/>
      <c r="E120" s="37">
        <v>4</v>
      </c>
      <c r="F120" s="39">
        <v>1.2</v>
      </c>
      <c r="G120" s="39">
        <v>0.9</v>
      </c>
      <c r="H120" s="39">
        <v>1.8</v>
      </c>
      <c r="I120" s="39">
        <v>1</v>
      </c>
      <c r="J120" s="39">
        <v>2.2000000000000002</v>
      </c>
      <c r="K120" s="39">
        <v>2.8</v>
      </c>
      <c r="L120" s="39">
        <v>1.3</v>
      </c>
      <c r="M120" s="57">
        <v>1.5</v>
      </c>
    </row>
    <row r="121" spans="1:13" x14ac:dyDescent="0.15">
      <c r="A121" s="160" t="s">
        <v>85</v>
      </c>
      <c r="B121" s="161"/>
      <c r="C121" s="161"/>
      <c r="D121" s="36"/>
      <c r="E121" s="37">
        <v>0</v>
      </c>
      <c r="F121" s="39">
        <v>0</v>
      </c>
      <c r="G121" s="39">
        <v>0.6</v>
      </c>
      <c r="H121" s="39">
        <v>0.3</v>
      </c>
      <c r="I121" s="39">
        <v>0</v>
      </c>
      <c r="J121" s="39">
        <v>0</v>
      </c>
      <c r="K121" s="39">
        <v>0.6</v>
      </c>
      <c r="L121" s="39">
        <v>0.3</v>
      </c>
      <c r="M121" s="57">
        <v>0.3</v>
      </c>
    </row>
    <row r="122" spans="1:13" x14ac:dyDescent="0.15">
      <c r="A122" s="160" t="s">
        <v>86</v>
      </c>
      <c r="B122" s="161"/>
      <c r="C122" s="161"/>
      <c r="D122" s="162"/>
      <c r="E122" s="37">
        <v>0</v>
      </c>
      <c r="F122" s="39">
        <v>0</v>
      </c>
      <c r="G122" s="39">
        <v>0</v>
      </c>
      <c r="H122" s="39">
        <v>0</v>
      </c>
      <c r="I122" s="39">
        <v>0</v>
      </c>
      <c r="J122" s="39">
        <v>0</v>
      </c>
      <c r="K122" s="39">
        <v>0.3</v>
      </c>
      <c r="L122" s="39">
        <v>0.3</v>
      </c>
      <c r="M122" s="57">
        <v>0</v>
      </c>
    </row>
    <row r="123" spans="1:13" x14ac:dyDescent="0.15">
      <c r="A123" s="35" t="s">
        <v>19</v>
      </c>
      <c r="B123" s="42"/>
      <c r="C123" s="42"/>
      <c r="D123" s="36"/>
      <c r="E123" s="37">
        <v>1</v>
      </c>
      <c r="F123" s="39">
        <v>0.3</v>
      </c>
      <c r="G123" s="39">
        <v>0</v>
      </c>
      <c r="H123" s="39">
        <v>0.9</v>
      </c>
      <c r="I123" s="39">
        <v>1.3</v>
      </c>
      <c r="J123" s="39">
        <v>2.4</v>
      </c>
      <c r="K123" s="39">
        <v>1.1000000000000001</v>
      </c>
      <c r="L123" s="39">
        <v>1.6</v>
      </c>
      <c r="M123" s="57">
        <v>2</v>
      </c>
    </row>
    <row r="124" spans="1:13" x14ac:dyDescent="0.15">
      <c r="A124" s="167" t="s">
        <v>4</v>
      </c>
      <c r="B124" s="168"/>
      <c r="C124" s="168"/>
      <c r="D124" s="169"/>
      <c r="E124" s="58">
        <f>SUM(E105:E123)</f>
        <v>345</v>
      </c>
      <c r="F124" s="54">
        <f>SUM(F105:F123)</f>
        <v>100</v>
      </c>
      <c r="G124" s="54">
        <f>SUM(G105:G123)</f>
        <v>99.899999999999977</v>
      </c>
      <c r="H124" s="54">
        <f>SUM(H105:H123)</f>
        <v>99.999999999999986</v>
      </c>
      <c r="I124" s="54">
        <f>SUM(I105:I123)</f>
        <v>100.00000000000001</v>
      </c>
      <c r="J124" s="46">
        <v>100</v>
      </c>
      <c r="K124" s="46">
        <v>100</v>
      </c>
      <c r="L124" s="46">
        <v>100</v>
      </c>
      <c r="M124" s="32">
        <v>100</v>
      </c>
    </row>
    <row r="126" spans="1:13" x14ac:dyDescent="0.15">
      <c r="A126" s="163" t="s">
        <v>109</v>
      </c>
      <c r="B126" s="163"/>
      <c r="C126" s="163"/>
      <c r="D126" s="163"/>
      <c r="E126" s="163"/>
      <c r="F126" s="163"/>
      <c r="G126" s="163"/>
      <c r="H126" s="163"/>
      <c r="I126" s="163"/>
      <c r="J126" s="163"/>
      <c r="K126" s="163"/>
      <c r="L126" s="163"/>
    </row>
  </sheetData>
  <mergeCells count="42">
    <mergeCell ref="A1:M1"/>
    <mergeCell ref="A20:B20"/>
    <mergeCell ref="A10:B10"/>
    <mergeCell ref="A52:C52"/>
    <mergeCell ref="A66:D66"/>
    <mergeCell ref="A25:B25"/>
    <mergeCell ref="A38:E38"/>
    <mergeCell ref="A29:B29"/>
    <mergeCell ref="A17:B17"/>
    <mergeCell ref="A55:C55"/>
    <mergeCell ref="A53:C53"/>
    <mergeCell ref="A60:D60"/>
    <mergeCell ref="A62:C62"/>
    <mergeCell ref="A44:B44"/>
    <mergeCell ref="A43:B43"/>
    <mergeCell ref="A45:B45"/>
    <mergeCell ref="A15:B15"/>
    <mergeCell ref="A16:B16"/>
    <mergeCell ref="A120:C120"/>
    <mergeCell ref="A50:C50"/>
    <mergeCell ref="A108:C108"/>
    <mergeCell ref="A100:B100"/>
    <mergeCell ref="A92:B92"/>
    <mergeCell ref="A72:E72"/>
    <mergeCell ref="A89:B89"/>
    <mergeCell ref="A107:D107"/>
    <mergeCell ref="A88:B88"/>
    <mergeCell ref="A81:B81"/>
    <mergeCell ref="A68:C68"/>
    <mergeCell ref="A83:B83"/>
    <mergeCell ref="A51:C51"/>
    <mergeCell ref="A126:L126"/>
    <mergeCell ref="A104:D104"/>
    <mergeCell ref="A109:C109"/>
    <mergeCell ref="A110:C110"/>
    <mergeCell ref="A106:D106"/>
    <mergeCell ref="A124:D124"/>
    <mergeCell ref="A115:C115"/>
    <mergeCell ref="A113:C113"/>
    <mergeCell ref="A122:D122"/>
    <mergeCell ref="A121:C121"/>
    <mergeCell ref="A116:C116"/>
  </mergeCells>
  <phoneticPr fontId="2"/>
  <pageMargins left="0.52" right="0.57999999999999996" top="0.98399999999999999" bottom="0.98399999999999999" header="0.51200000000000001" footer="0.51200000000000001"/>
  <pageSetup paperSize="9" scale="94" orientation="portrait" horizontalDpi="300" verticalDpi="300" r:id="rId1"/>
  <headerFooter alignWithMargins="0"/>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28"/>
  <sheetViews>
    <sheetView zoomScaleNormal="100" workbookViewId="0">
      <selection activeCell="J2" sqref="J2"/>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5" width="6.625" style="26" customWidth="1"/>
    <col min="16" max="16384" width="9" style="26"/>
  </cols>
  <sheetData>
    <row r="1" spans="1:13" x14ac:dyDescent="0.15">
      <c r="A1" s="159" t="s">
        <v>164</v>
      </c>
      <c r="B1" s="159"/>
      <c r="C1" s="159"/>
      <c r="D1" s="159"/>
      <c r="E1" s="159"/>
      <c r="F1" s="159"/>
      <c r="G1" s="159"/>
      <c r="H1" s="159"/>
      <c r="I1" s="159"/>
      <c r="J1" s="159"/>
      <c r="K1" s="159"/>
      <c r="L1" s="159"/>
      <c r="M1" s="159"/>
    </row>
    <row r="3" spans="1:13" ht="18.75" customHeight="1" x14ac:dyDescent="0.15">
      <c r="A3" s="26" t="s">
        <v>148</v>
      </c>
    </row>
    <row r="4" spans="1:13" x14ac:dyDescent="0.15">
      <c r="A4" s="27"/>
      <c r="B4" s="28"/>
      <c r="C4" s="29" t="s">
        <v>165</v>
      </c>
      <c r="D4" s="29" t="s">
        <v>165</v>
      </c>
      <c r="E4" s="29" t="s">
        <v>139</v>
      </c>
      <c r="F4" s="29" t="s">
        <v>121</v>
      </c>
      <c r="G4" s="29" t="s">
        <v>107</v>
      </c>
      <c r="H4" s="29" t="s">
        <v>99</v>
      </c>
      <c r="I4" s="29" t="s">
        <v>5</v>
      </c>
      <c r="J4" s="29" t="s">
        <v>6</v>
      </c>
      <c r="K4" s="29" t="s">
        <v>7</v>
      </c>
      <c r="L4" s="29" t="s">
        <v>8</v>
      </c>
    </row>
    <row r="5" spans="1:13" x14ac:dyDescent="0.15">
      <c r="A5" s="31"/>
      <c r="B5" s="32"/>
      <c r="C5" s="33" t="s">
        <v>119</v>
      </c>
      <c r="D5" s="34" t="s">
        <v>9</v>
      </c>
      <c r="E5" s="34" t="s">
        <v>9</v>
      </c>
      <c r="F5" s="34" t="s">
        <v>9</v>
      </c>
      <c r="G5" s="34" t="s">
        <v>9</v>
      </c>
      <c r="H5" s="34" t="s">
        <v>9</v>
      </c>
      <c r="I5" s="34" t="s">
        <v>9</v>
      </c>
      <c r="J5" s="34" t="s">
        <v>9</v>
      </c>
      <c r="K5" s="34" t="s">
        <v>9</v>
      </c>
      <c r="L5" s="34" t="s">
        <v>9</v>
      </c>
    </row>
    <row r="6" spans="1:13" x14ac:dyDescent="0.15">
      <c r="A6" s="35" t="s">
        <v>10</v>
      </c>
      <c r="B6" s="36"/>
      <c r="C6" s="37">
        <v>49</v>
      </c>
      <c r="D6" s="39">
        <v>14.9</v>
      </c>
      <c r="E6" s="39">
        <v>22.4</v>
      </c>
      <c r="F6" s="39">
        <v>33.799999999999997</v>
      </c>
      <c r="G6" s="39">
        <v>19.600000000000001</v>
      </c>
      <c r="H6" s="39">
        <v>29</v>
      </c>
      <c r="I6" s="39">
        <v>27.2</v>
      </c>
      <c r="J6" s="39">
        <v>22.3</v>
      </c>
      <c r="K6" s="39">
        <v>22.9</v>
      </c>
      <c r="L6" s="39">
        <v>18.100000000000001</v>
      </c>
    </row>
    <row r="7" spans="1:13" x14ac:dyDescent="0.15">
      <c r="A7" s="35" t="s">
        <v>140</v>
      </c>
      <c r="B7" s="36"/>
      <c r="C7" s="37">
        <v>93</v>
      </c>
      <c r="D7" s="39">
        <v>28.3</v>
      </c>
      <c r="E7" s="39">
        <v>23.3</v>
      </c>
      <c r="F7" s="39">
        <v>22.2</v>
      </c>
      <c r="G7" s="39">
        <v>28.2</v>
      </c>
      <c r="H7" s="39">
        <v>24</v>
      </c>
      <c r="I7" s="39">
        <v>21.3</v>
      </c>
      <c r="J7" s="39">
        <v>22.3</v>
      </c>
      <c r="K7" s="39">
        <v>25.2</v>
      </c>
      <c r="L7" s="39">
        <v>27.5</v>
      </c>
    </row>
    <row r="8" spans="1:13" x14ac:dyDescent="0.15">
      <c r="A8" s="35" t="s">
        <v>12</v>
      </c>
      <c r="B8" s="36"/>
      <c r="C8" s="37">
        <v>82</v>
      </c>
      <c r="D8" s="39">
        <v>24.9</v>
      </c>
      <c r="E8" s="39">
        <v>29.3</v>
      </c>
      <c r="F8" s="39">
        <v>18.2</v>
      </c>
      <c r="G8" s="39">
        <v>28.5</v>
      </c>
      <c r="H8" s="39">
        <v>26.3</v>
      </c>
      <c r="I8" s="39">
        <v>27.6</v>
      </c>
      <c r="J8" s="39">
        <v>28.1</v>
      </c>
      <c r="K8" s="39">
        <v>30.6</v>
      </c>
      <c r="L8" s="39">
        <v>33.200000000000003</v>
      </c>
    </row>
    <row r="9" spans="1:13" x14ac:dyDescent="0.15">
      <c r="A9" s="35" t="s">
        <v>13</v>
      </c>
      <c r="B9" s="36"/>
      <c r="C9" s="37">
        <v>105</v>
      </c>
      <c r="D9" s="39">
        <v>31.9</v>
      </c>
      <c r="E9" s="39">
        <v>25</v>
      </c>
      <c r="F9" s="39">
        <v>25.8</v>
      </c>
      <c r="G9" s="39">
        <v>23.7</v>
      </c>
      <c r="H9" s="39">
        <v>20.7</v>
      </c>
      <c r="I9" s="39">
        <v>23.9</v>
      </c>
      <c r="J9" s="39">
        <v>27.3</v>
      </c>
      <c r="K9" s="39">
        <v>21.3</v>
      </c>
      <c r="L9" s="39">
        <v>21.2</v>
      </c>
    </row>
    <row r="10" spans="1:13" x14ac:dyDescent="0.15">
      <c r="A10" s="167" t="s">
        <v>4</v>
      </c>
      <c r="B10" s="169"/>
      <c r="C10" s="37">
        <f>SUM(C6:C9)</f>
        <v>329</v>
      </c>
      <c r="D10" s="45">
        <f>SUM(D6:D9)</f>
        <v>100</v>
      </c>
      <c r="E10" s="45">
        <f>SUM(E6:E9)</f>
        <v>100</v>
      </c>
      <c r="F10" s="45">
        <f>SUM(F6:F9)</f>
        <v>100</v>
      </c>
      <c r="G10" s="45">
        <v>100</v>
      </c>
      <c r="H10" s="45">
        <v>100</v>
      </c>
      <c r="I10" s="45">
        <v>100</v>
      </c>
      <c r="J10" s="45">
        <v>100</v>
      </c>
      <c r="K10" s="45">
        <v>100</v>
      </c>
      <c r="L10" s="45">
        <v>100</v>
      </c>
    </row>
    <row r="12" spans="1:13" ht="18.75" customHeight="1" x14ac:dyDescent="0.15">
      <c r="A12" s="26" t="s">
        <v>14</v>
      </c>
    </row>
    <row r="13" spans="1:13" x14ac:dyDescent="0.15">
      <c r="A13" s="27"/>
      <c r="B13" s="28"/>
      <c r="C13" s="29" t="s">
        <v>165</v>
      </c>
      <c r="D13" s="29" t="s">
        <v>165</v>
      </c>
      <c r="E13" s="29" t="s">
        <v>139</v>
      </c>
      <c r="F13" s="29" t="s">
        <v>121</v>
      </c>
      <c r="G13" s="29" t="s">
        <v>107</v>
      </c>
      <c r="H13" s="29" t="s">
        <v>133</v>
      </c>
      <c r="I13" s="29" t="s">
        <v>5</v>
      </c>
      <c r="J13" s="29" t="s">
        <v>6</v>
      </c>
      <c r="K13" s="29" t="s">
        <v>7</v>
      </c>
      <c r="L13" s="29" t="s">
        <v>8</v>
      </c>
    </row>
    <row r="14" spans="1:13" x14ac:dyDescent="0.15">
      <c r="A14" s="31"/>
      <c r="B14" s="32"/>
      <c r="C14" s="33" t="s">
        <v>119</v>
      </c>
      <c r="D14" s="34" t="s">
        <v>9</v>
      </c>
      <c r="E14" s="34" t="s">
        <v>9</v>
      </c>
      <c r="F14" s="34" t="s">
        <v>9</v>
      </c>
      <c r="G14" s="34" t="s">
        <v>9</v>
      </c>
      <c r="H14" s="34" t="s">
        <v>9</v>
      </c>
      <c r="I14" s="34" t="s">
        <v>9</v>
      </c>
      <c r="J14" s="34" t="s">
        <v>9</v>
      </c>
      <c r="K14" s="34" t="s">
        <v>9</v>
      </c>
      <c r="L14" s="34" t="s">
        <v>9</v>
      </c>
    </row>
    <row r="15" spans="1:13" x14ac:dyDescent="0.15">
      <c r="A15" s="160" t="s">
        <v>15</v>
      </c>
      <c r="B15" s="162"/>
      <c r="C15" s="37">
        <v>128</v>
      </c>
      <c r="D15" s="43">
        <v>39.299999999999997</v>
      </c>
      <c r="E15" s="43">
        <v>41.2</v>
      </c>
      <c r="F15" s="43">
        <v>43.1</v>
      </c>
      <c r="G15" s="43">
        <v>41.6</v>
      </c>
      <c r="H15" s="43">
        <v>36.700000000000003</v>
      </c>
      <c r="I15" s="43">
        <v>33.9</v>
      </c>
      <c r="J15" s="43">
        <v>35.799999999999997</v>
      </c>
      <c r="K15" s="43">
        <v>35.200000000000003</v>
      </c>
      <c r="L15" s="43">
        <v>35.700000000000003</v>
      </c>
    </row>
    <row r="16" spans="1:13" x14ac:dyDescent="0.15">
      <c r="A16" s="160" t="s">
        <v>16</v>
      </c>
      <c r="B16" s="162"/>
      <c r="C16" s="37">
        <v>105</v>
      </c>
      <c r="D16" s="43">
        <v>32.200000000000003</v>
      </c>
      <c r="E16" s="43">
        <v>28.5</v>
      </c>
      <c r="F16" s="43">
        <v>25.2</v>
      </c>
      <c r="G16" s="43">
        <v>28.4</v>
      </c>
      <c r="H16" s="43">
        <v>37.4</v>
      </c>
      <c r="I16" s="43">
        <v>35.9</v>
      </c>
      <c r="J16" s="43">
        <v>33.1</v>
      </c>
      <c r="K16" s="43">
        <v>32.5</v>
      </c>
      <c r="L16" s="43">
        <v>28.9</v>
      </c>
    </row>
    <row r="17" spans="1:15" x14ac:dyDescent="0.15">
      <c r="A17" s="160" t="s">
        <v>17</v>
      </c>
      <c r="B17" s="162"/>
      <c r="C17" s="37">
        <v>65</v>
      </c>
      <c r="D17" s="43">
        <v>19.899999999999999</v>
      </c>
      <c r="E17" s="43">
        <v>21.3</v>
      </c>
      <c r="F17" s="43">
        <v>20</v>
      </c>
      <c r="G17" s="43">
        <v>19.5</v>
      </c>
      <c r="H17" s="43">
        <v>18.899999999999999</v>
      </c>
      <c r="I17" s="43">
        <v>20.100000000000001</v>
      </c>
      <c r="J17" s="43">
        <v>23.1</v>
      </c>
      <c r="K17" s="43">
        <v>20.9</v>
      </c>
      <c r="L17" s="43">
        <v>23.3</v>
      </c>
    </row>
    <row r="18" spans="1:15" x14ac:dyDescent="0.15">
      <c r="A18" s="35" t="s">
        <v>18</v>
      </c>
      <c r="B18" s="36"/>
      <c r="C18" s="37">
        <v>26</v>
      </c>
      <c r="D18" s="43">
        <v>8</v>
      </c>
      <c r="E18" s="43">
        <v>8.1</v>
      </c>
      <c r="F18" s="43">
        <v>11.1</v>
      </c>
      <c r="G18" s="43">
        <v>9.9</v>
      </c>
      <c r="H18" s="43">
        <v>6.3</v>
      </c>
      <c r="I18" s="43">
        <v>8.4</v>
      </c>
      <c r="J18" s="43">
        <v>7.7</v>
      </c>
      <c r="K18" s="43">
        <v>10.9</v>
      </c>
      <c r="L18" s="43">
        <v>11.6</v>
      </c>
    </row>
    <row r="19" spans="1:15" x14ac:dyDescent="0.15">
      <c r="A19" s="35" t="s">
        <v>19</v>
      </c>
      <c r="B19" s="36"/>
      <c r="C19" s="37">
        <v>2</v>
      </c>
      <c r="D19" s="43">
        <v>0.6</v>
      </c>
      <c r="E19" s="43">
        <v>0.9</v>
      </c>
      <c r="F19" s="43">
        <v>0.6</v>
      </c>
      <c r="G19" s="43">
        <v>0.6</v>
      </c>
      <c r="H19" s="43">
        <v>0.7</v>
      </c>
      <c r="I19" s="43">
        <v>1.7</v>
      </c>
      <c r="J19" s="43">
        <v>0.3</v>
      </c>
      <c r="K19" s="43">
        <v>0.5</v>
      </c>
      <c r="L19" s="43">
        <v>0.5</v>
      </c>
    </row>
    <row r="20" spans="1:15" x14ac:dyDescent="0.15">
      <c r="A20" s="167" t="s">
        <v>4</v>
      </c>
      <c r="B20" s="169"/>
      <c r="C20" s="37">
        <f>SUM(C15:C19)</f>
        <v>326</v>
      </c>
      <c r="D20" s="37">
        <f>SUM(D15:D19)</f>
        <v>100</v>
      </c>
      <c r="E20" s="37">
        <f>SUM(E15:E19)</f>
        <v>100</v>
      </c>
      <c r="F20" s="37">
        <f>SUM(F15:F19)</f>
        <v>99.999999999999986</v>
      </c>
      <c r="G20" s="37">
        <f>SUM(G15:G19)</f>
        <v>100</v>
      </c>
      <c r="H20" s="37">
        <v>100</v>
      </c>
      <c r="I20" s="37">
        <v>100</v>
      </c>
      <c r="J20" s="37">
        <v>100</v>
      </c>
      <c r="K20" s="37">
        <v>100</v>
      </c>
      <c r="L20" s="37">
        <v>100</v>
      </c>
    </row>
    <row r="22" spans="1:15" ht="18.75" customHeight="1" x14ac:dyDescent="0.15">
      <c r="A22" s="26" t="s">
        <v>20</v>
      </c>
    </row>
    <row r="23" spans="1:15" x14ac:dyDescent="0.15">
      <c r="A23" s="27"/>
      <c r="B23" s="40"/>
      <c r="C23" s="40"/>
      <c r="D23" s="40"/>
      <c r="E23" s="28"/>
      <c r="F23" s="29" t="s">
        <v>165</v>
      </c>
      <c r="G23" s="29" t="s">
        <v>165</v>
      </c>
      <c r="H23" s="29" t="s">
        <v>139</v>
      </c>
      <c r="I23" s="29" t="s">
        <v>121</v>
      </c>
      <c r="J23" s="29" t="s">
        <v>107</v>
      </c>
      <c r="K23" s="29" t="s">
        <v>99</v>
      </c>
      <c r="L23" s="29" t="s">
        <v>5</v>
      </c>
      <c r="M23" s="29" t="s">
        <v>6</v>
      </c>
      <c r="N23" s="29" t="s">
        <v>7</v>
      </c>
      <c r="O23" s="29" t="s">
        <v>8</v>
      </c>
    </row>
    <row r="24" spans="1:15" x14ac:dyDescent="0.15">
      <c r="A24" s="31"/>
      <c r="B24" s="41"/>
      <c r="C24" s="41"/>
      <c r="D24" s="41"/>
      <c r="E24" s="32"/>
      <c r="F24" s="33" t="s">
        <v>119</v>
      </c>
      <c r="G24" s="34" t="s">
        <v>9</v>
      </c>
      <c r="H24" s="34" t="s">
        <v>9</v>
      </c>
      <c r="I24" s="34" t="s">
        <v>9</v>
      </c>
      <c r="J24" s="34" t="s">
        <v>9</v>
      </c>
      <c r="K24" s="34" t="s">
        <v>9</v>
      </c>
      <c r="L24" s="34" t="s">
        <v>9</v>
      </c>
      <c r="M24" s="34" t="s">
        <v>9</v>
      </c>
      <c r="N24" s="34" t="s">
        <v>9</v>
      </c>
      <c r="O24" s="34" t="s">
        <v>9</v>
      </c>
    </row>
    <row r="25" spans="1:15" x14ac:dyDescent="0.15">
      <c r="A25" s="160" t="s">
        <v>21</v>
      </c>
      <c r="B25" s="161"/>
      <c r="C25" s="42"/>
      <c r="D25" s="42"/>
      <c r="E25" s="36"/>
      <c r="F25" s="37">
        <v>17</v>
      </c>
      <c r="G25" s="43">
        <v>5.2</v>
      </c>
      <c r="H25" s="43">
        <v>5.9</v>
      </c>
      <c r="I25" s="43">
        <v>7.4</v>
      </c>
      <c r="J25" s="43">
        <v>7</v>
      </c>
      <c r="K25" s="43">
        <v>8.8000000000000007</v>
      </c>
      <c r="L25" s="43">
        <v>7.5</v>
      </c>
      <c r="M25" s="43">
        <v>4</v>
      </c>
      <c r="N25" s="43">
        <v>7.8</v>
      </c>
      <c r="O25" s="43">
        <v>9.4</v>
      </c>
    </row>
    <row r="26" spans="1:15" x14ac:dyDescent="0.15">
      <c r="A26" s="35" t="s">
        <v>22</v>
      </c>
      <c r="B26" s="42"/>
      <c r="C26" s="42"/>
      <c r="D26" s="42"/>
      <c r="E26" s="36"/>
      <c r="F26" s="37">
        <v>8</v>
      </c>
      <c r="G26" s="43">
        <v>2.4</v>
      </c>
      <c r="H26" s="43">
        <v>4</v>
      </c>
      <c r="I26" s="43">
        <v>2.1</v>
      </c>
      <c r="J26" s="43">
        <v>2.2999999999999998</v>
      </c>
      <c r="K26" s="43">
        <v>1.7</v>
      </c>
      <c r="L26" s="43">
        <v>2.8</v>
      </c>
      <c r="M26" s="43">
        <v>3.7</v>
      </c>
      <c r="N26" s="43">
        <v>4.3</v>
      </c>
      <c r="O26" s="43">
        <v>3.3</v>
      </c>
    </row>
    <row r="27" spans="1:15" x14ac:dyDescent="0.15">
      <c r="A27" s="35" t="s">
        <v>23</v>
      </c>
      <c r="B27" s="42"/>
      <c r="C27" s="42"/>
      <c r="D27" s="42"/>
      <c r="E27" s="36"/>
      <c r="F27" s="37">
        <v>156</v>
      </c>
      <c r="G27" s="43">
        <v>47.4</v>
      </c>
      <c r="H27" s="43">
        <v>43.1</v>
      </c>
      <c r="I27" s="43">
        <v>34.5</v>
      </c>
      <c r="J27" s="43">
        <v>40.1</v>
      </c>
      <c r="K27" s="43">
        <v>35.700000000000003</v>
      </c>
      <c r="L27" s="43">
        <v>40.299999999999997</v>
      </c>
      <c r="M27" s="43">
        <v>35.6</v>
      </c>
      <c r="N27" s="43">
        <v>37.6</v>
      </c>
      <c r="O27" s="43">
        <v>33.4</v>
      </c>
    </row>
    <row r="28" spans="1:15" x14ac:dyDescent="0.15">
      <c r="A28" s="35" t="s">
        <v>24</v>
      </c>
      <c r="B28" s="42"/>
      <c r="C28" s="42"/>
      <c r="D28" s="42"/>
      <c r="E28" s="36"/>
      <c r="F28" s="37">
        <v>33</v>
      </c>
      <c r="G28" s="43">
        <v>10.1</v>
      </c>
      <c r="H28" s="43">
        <v>6.2</v>
      </c>
      <c r="I28" s="43">
        <v>9.6999999999999993</v>
      </c>
      <c r="J28" s="43">
        <v>8.5</v>
      </c>
      <c r="K28" s="43">
        <v>10.8</v>
      </c>
      <c r="L28" s="43">
        <v>7.9</v>
      </c>
      <c r="M28" s="43">
        <v>6.4</v>
      </c>
      <c r="N28" s="43">
        <v>6.1</v>
      </c>
      <c r="O28" s="43">
        <v>7.6</v>
      </c>
    </row>
    <row r="29" spans="1:15" x14ac:dyDescent="0.15">
      <c r="A29" s="160" t="s">
        <v>25</v>
      </c>
      <c r="B29" s="161"/>
      <c r="C29" s="42"/>
      <c r="D29" s="42"/>
      <c r="E29" s="36"/>
      <c r="F29" s="37">
        <v>56</v>
      </c>
      <c r="G29" s="43">
        <v>17.100000000000001</v>
      </c>
      <c r="H29" s="43">
        <v>13.6</v>
      </c>
      <c r="I29" s="43">
        <v>14.5</v>
      </c>
      <c r="J29" s="43">
        <v>14.6</v>
      </c>
      <c r="K29" s="43">
        <v>14.8</v>
      </c>
      <c r="L29" s="43">
        <v>13.8</v>
      </c>
      <c r="M29" s="43">
        <v>15.4</v>
      </c>
      <c r="N29" s="43">
        <v>14.4</v>
      </c>
      <c r="O29" s="43">
        <v>13.1</v>
      </c>
    </row>
    <row r="30" spans="1:15" x14ac:dyDescent="0.15">
      <c r="A30" s="35" t="s">
        <v>26</v>
      </c>
      <c r="B30" s="42"/>
      <c r="C30" s="42"/>
      <c r="D30" s="42"/>
      <c r="E30" s="36"/>
      <c r="F30" s="37">
        <v>6</v>
      </c>
      <c r="G30" s="43">
        <v>1.8</v>
      </c>
      <c r="H30" s="43">
        <v>4</v>
      </c>
      <c r="I30" s="43">
        <v>7.7</v>
      </c>
      <c r="J30" s="43">
        <v>5</v>
      </c>
      <c r="K30" s="43">
        <v>6</v>
      </c>
      <c r="L30" s="43">
        <v>5</v>
      </c>
      <c r="M30" s="43">
        <v>7.4</v>
      </c>
      <c r="N30" s="43">
        <v>2.5</v>
      </c>
      <c r="O30" s="43">
        <v>4.3</v>
      </c>
    </row>
    <row r="31" spans="1:15" x14ac:dyDescent="0.15">
      <c r="A31" s="35" t="s">
        <v>155</v>
      </c>
      <c r="B31" s="42"/>
      <c r="C31" s="42"/>
      <c r="D31" s="42"/>
      <c r="E31" s="36"/>
      <c r="F31" s="37">
        <v>7</v>
      </c>
      <c r="G31" s="43">
        <v>2.1</v>
      </c>
      <c r="H31" s="43">
        <v>1.4</v>
      </c>
      <c r="I31" s="43"/>
      <c r="J31" s="43"/>
      <c r="K31" s="43"/>
      <c r="L31" s="43"/>
      <c r="M31" s="43"/>
      <c r="N31" s="43"/>
      <c r="O31" s="43"/>
    </row>
    <row r="32" spans="1:15" x14ac:dyDescent="0.15">
      <c r="A32" s="59" t="s">
        <v>154</v>
      </c>
      <c r="B32" s="60"/>
      <c r="C32" s="60"/>
      <c r="D32" s="60"/>
      <c r="E32" s="61"/>
      <c r="F32" s="37">
        <v>1</v>
      </c>
      <c r="G32" s="43">
        <v>0.3</v>
      </c>
      <c r="H32" s="43">
        <v>0</v>
      </c>
      <c r="I32" s="43">
        <v>0</v>
      </c>
      <c r="J32" s="43">
        <v>0</v>
      </c>
      <c r="K32" s="43">
        <v>0.3</v>
      </c>
      <c r="L32" s="43">
        <v>0</v>
      </c>
      <c r="M32" s="43">
        <v>0.5</v>
      </c>
      <c r="N32" s="43">
        <v>1</v>
      </c>
      <c r="O32" s="43">
        <v>0.2</v>
      </c>
    </row>
    <row r="33" spans="1:15" x14ac:dyDescent="0.15">
      <c r="A33" s="59" t="s">
        <v>153</v>
      </c>
      <c r="B33" s="60"/>
      <c r="C33" s="60"/>
      <c r="D33" s="42"/>
      <c r="E33" s="36"/>
      <c r="F33" s="37">
        <v>5</v>
      </c>
      <c r="G33" s="43">
        <v>1.5</v>
      </c>
      <c r="H33" s="43">
        <v>2.2999999999999998</v>
      </c>
      <c r="I33" s="43">
        <v>2.9</v>
      </c>
      <c r="J33" s="43">
        <v>2.1</v>
      </c>
      <c r="K33" s="43">
        <v>3.7</v>
      </c>
      <c r="L33" s="43">
        <v>1.6</v>
      </c>
      <c r="M33" s="43">
        <v>2.1</v>
      </c>
      <c r="N33" s="43">
        <v>2.8</v>
      </c>
      <c r="O33" s="43">
        <v>2.7</v>
      </c>
    </row>
    <row r="34" spans="1:15" x14ac:dyDescent="0.15">
      <c r="A34" s="59" t="s">
        <v>152</v>
      </c>
      <c r="B34" s="60"/>
      <c r="C34" s="60"/>
      <c r="D34" s="60"/>
      <c r="E34" s="36"/>
      <c r="F34" s="37">
        <v>12</v>
      </c>
      <c r="G34" s="43">
        <v>3.6</v>
      </c>
      <c r="H34" s="43">
        <v>2.5</v>
      </c>
      <c r="I34" s="43">
        <v>4.4000000000000004</v>
      </c>
      <c r="J34" s="43">
        <v>3.8</v>
      </c>
      <c r="K34" s="43">
        <v>1</v>
      </c>
      <c r="L34" s="43">
        <v>3.8</v>
      </c>
      <c r="M34" s="43">
        <v>2.7</v>
      </c>
      <c r="N34" s="43">
        <v>3</v>
      </c>
      <c r="O34" s="43">
        <v>4.0999999999999996</v>
      </c>
    </row>
    <row r="35" spans="1:15" x14ac:dyDescent="0.15">
      <c r="A35" s="59" t="s">
        <v>151</v>
      </c>
      <c r="B35" s="60"/>
      <c r="C35" s="60"/>
      <c r="D35" s="42"/>
      <c r="E35" s="36"/>
      <c r="F35" s="37">
        <v>10</v>
      </c>
      <c r="G35" s="43">
        <v>3</v>
      </c>
      <c r="H35" s="43">
        <v>5.0999999999999996</v>
      </c>
      <c r="I35" s="43">
        <v>2.1</v>
      </c>
      <c r="J35" s="43">
        <v>2.6</v>
      </c>
      <c r="K35" s="43">
        <v>2.7</v>
      </c>
      <c r="L35" s="43">
        <v>1.6</v>
      </c>
      <c r="M35" s="43">
        <v>0.8</v>
      </c>
      <c r="N35" s="43">
        <v>2.8</v>
      </c>
      <c r="O35" s="43">
        <v>2.2999999999999998</v>
      </c>
    </row>
    <row r="36" spans="1:15" x14ac:dyDescent="0.15">
      <c r="A36" s="35" t="s">
        <v>150</v>
      </c>
      <c r="B36" s="42"/>
      <c r="C36" s="42"/>
      <c r="D36" s="42"/>
      <c r="E36" s="36"/>
      <c r="F36" s="37">
        <v>14</v>
      </c>
      <c r="G36" s="43">
        <v>4.3</v>
      </c>
      <c r="H36" s="43">
        <v>6.8</v>
      </c>
      <c r="I36" s="43">
        <v>10.9</v>
      </c>
      <c r="J36" s="43">
        <v>11.1</v>
      </c>
      <c r="K36" s="43">
        <v>10.8</v>
      </c>
      <c r="L36" s="43">
        <v>11.9</v>
      </c>
      <c r="M36" s="43">
        <v>17.600000000000001</v>
      </c>
      <c r="N36" s="43">
        <v>14.4</v>
      </c>
      <c r="O36" s="43">
        <v>18.399999999999999</v>
      </c>
    </row>
    <row r="37" spans="1:15" x14ac:dyDescent="0.15">
      <c r="A37" s="35" t="s">
        <v>149</v>
      </c>
      <c r="B37" s="42"/>
      <c r="C37" s="42"/>
      <c r="D37" s="42"/>
      <c r="E37" s="36"/>
      <c r="F37" s="37">
        <v>4</v>
      </c>
      <c r="G37" s="43">
        <v>1.2</v>
      </c>
      <c r="H37" s="43">
        <v>5.0999999999999996</v>
      </c>
      <c r="I37" s="43">
        <v>3.8</v>
      </c>
      <c r="J37" s="43">
        <v>2.9</v>
      </c>
      <c r="K37" s="43">
        <v>3.7</v>
      </c>
      <c r="L37" s="43">
        <v>3.8</v>
      </c>
      <c r="M37" s="43">
        <v>3.7</v>
      </c>
      <c r="N37" s="43">
        <v>3</v>
      </c>
      <c r="O37" s="43">
        <v>1.2</v>
      </c>
    </row>
    <row r="38" spans="1:15" x14ac:dyDescent="0.15">
      <c r="A38" s="167" t="s">
        <v>4</v>
      </c>
      <c r="B38" s="168"/>
      <c r="C38" s="168"/>
      <c r="D38" s="168"/>
      <c r="E38" s="169"/>
      <c r="F38" s="37">
        <f>SUM(F25:F37)</f>
        <v>329</v>
      </c>
      <c r="G38" s="65">
        <f>SUM(G25:G37)</f>
        <v>99.999999999999972</v>
      </c>
      <c r="H38" s="65">
        <f>SUM(H25:H37)</f>
        <v>99.999999999999986</v>
      </c>
      <c r="I38" s="65">
        <f>SUM(I25:I37)</f>
        <v>100.00000000000001</v>
      </c>
      <c r="J38" s="65">
        <v>100</v>
      </c>
      <c r="K38" s="65">
        <v>100</v>
      </c>
      <c r="L38" s="65">
        <v>100</v>
      </c>
      <c r="M38" s="65">
        <v>100</v>
      </c>
      <c r="N38" s="65">
        <v>100</v>
      </c>
      <c r="O38" s="65">
        <v>100</v>
      </c>
    </row>
    <row r="40" spans="1:15" ht="18.75" customHeight="1" x14ac:dyDescent="0.15">
      <c r="A40" s="26" t="s">
        <v>156</v>
      </c>
    </row>
    <row r="41" spans="1:15" x14ac:dyDescent="0.15">
      <c r="A41" s="27"/>
      <c r="B41" s="28"/>
      <c r="C41" s="29" t="s">
        <v>165</v>
      </c>
      <c r="D41" s="29" t="s">
        <v>165</v>
      </c>
      <c r="E41" s="29" t="s">
        <v>139</v>
      </c>
      <c r="F41" s="29" t="s">
        <v>121</v>
      </c>
      <c r="G41" s="29" t="s">
        <v>107</v>
      </c>
      <c r="H41" s="29" t="s">
        <v>99</v>
      </c>
      <c r="I41" s="29" t="s">
        <v>5</v>
      </c>
      <c r="J41" s="29" t="s">
        <v>6</v>
      </c>
      <c r="K41" s="29" t="s">
        <v>7</v>
      </c>
      <c r="L41" s="29" t="s">
        <v>8</v>
      </c>
    </row>
    <row r="42" spans="1:15" x14ac:dyDescent="0.15">
      <c r="A42" s="31"/>
      <c r="B42" s="32"/>
      <c r="C42" s="33" t="s">
        <v>119</v>
      </c>
      <c r="D42" s="34" t="s">
        <v>9</v>
      </c>
      <c r="E42" s="34" t="s">
        <v>9</v>
      </c>
      <c r="F42" s="34" t="s">
        <v>9</v>
      </c>
      <c r="G42" s="34" t="s">
        <v>9</v>
      </c>
      <c r="H42" s="34" t="s">
        <v>9</v>
      </c>
      <c r="I42" s="34" t="s">
        <v>9</v>
      </c>
      <c r="J42" s="34" t="s">
        <v>9</v>
      </c>
      <c r="K42" s="34" t="s">
        <v>9</v>
      </c>
      <c r="L42" s="34" t="s">
        <v>9</v>
      </c>
    </row>
    <row r="43" spans="1:15" x14ac:dyDescent="0.15">
      <c r="A43" s="160" t="s">
        <v>142</v>
      </c>
      <c r="B43" s="162"/>
      <c r="C43" s="37">
        <v>196</v>
      </c>
      <c r="D43" s="39">
        <v>59.6</v>
      </c>
      <c r="E43" s="39">
        <v>57.2</v>
      </c>
      <c r="F43" s="39"/>
      <c r="G43" s="39"/>
      <c r="H43" s="39"/>
      <c r="I43" s="39"/>
      <c r="J43" s="39"/>
      <c r="K43" s="39"/>
      <c r="L43" s="39"/>
    </row>
    <row r="44" spans="1:15" x14ac:dyDescent="0.15">
      <c r="A44" s="160" t="s">
        <v>141</v>
      </c>
      <c r="B44" s="162"/>
      <c r="C44" s="37">
        <v>211</v>
      </c>
      <c r="D44" s="39">
        <v>64.099999999999994</v>
      </c>
      <c r="E44" s="39">
        <v>58.3</v>
      </c>
      <c r="F44" s="39">
        <v>60.8</v>
      </c>
      <c r="G44" s="39">
        <v>52.8</v>
      </c>
      <c r="H44" s="39">
        <v>54.8</v>
      </c>
      <c r="I44" s="39">
        <v>58.6</v>
      </c>
      <c r="J44" s="39">
        <v>51.8</v>
      </c>
      <c r="K44" s="39">
        <v>55.5</v>
      </c>
      <c r="L44" s="39">
        <v>43.4</v>
      </c>
    </row>
    <row r="45" spans="1:15" x14ac:dyDescent="0.15">
      <c r="A45" s="160" t="s">
        <v>166</v>
      </c>
      <c r="B45" s="162"/>
      <c r="C45" s="37">
        <v>37</v>
      </c>
      <c r="D45" s="39">
        <v>11.2</v>
      </c>
      <c r="E45" s="39"/>
      <c r="F45" s="39"/>
      <c r="G45" s="39"/>
      <c r="H45" s="39"/>
      <c r="I45" s="39"/>
      <c r="J45" s="39"/>
      <c r="K45" s="39"/>
      <c r="L45" s="39"/>
    </row>
    <row r="46" spans="1:15" x14ac:dyDescent="0.15">
      <c r="A46" s="160" t="s">
        <v>19</v>
      </c>
      <c r="B46" s="162"/>
      <c r="C46" s="37">
        <v>52</v>
      </c>
      <c r="D46" s="39">
        <v>15.8</v>
      </c>
      <c r="E46" s="39"/>
      <c r="F46" s="39"/>
      <c r="G46" s="39"/>
      <c r="H46" s="39"/>
      <c r="I46" s="39"/>
      <c r="J46" s="39"/>
      <c r="K46" s="39"/>
      <c r="L46" s="39"/>
    </row>
    <row r="47" spans="1:15" s="62" customFormat="1" ht="12.75" customHeight="1" x14ac:dyDescent="0.15">
      <c r="A47" s="170" t="s">
        <v>4</v>
      </c>
      <c r="B47" s="171"/>
      <c r="C47" s="63">
        <f>SUM(C43:C44)</f>
        <v>407</v>
      </c>
      <c r="D47" s="63"/>
      <c r="E47" s="63">
        <f>SUM(E43:E44)</f>
        <v>115.5</v>
      </c>
      <c r="F47" s="63">
        <f>SUM(F43:F44)</f>
        <v>60.8</v>
      </c>
      <c r="G47" s="63">
        <f t="shared" ref="G47:L47" si="0">SUM(G43:G44)</f>
        <v>52.8</v>
      </c>
      <c r="H47" s="63">
        <f t="shared" si="0"/>
        <v>54.8</v>
      </c>
      <c r="I47" s="63">
        <f t="shared" si="0"/>
        <v>58.6</v>
      </c>
      <c r="J47" s="63">
        <f t="shared" si="0"/>
        <v>51.8</v>
      </c>
      <c r="K47" s="63">
        <f t="shared" si="0"/>
        <v>55.5</v>
      </c>
      <c r="L47" s="63">
        <f t="shared" si="0"/>
        <v>43.4</v>
      </c>
    </row>
    <row r="49" spans="1:15" ht="18.75" customHeight="1" x14ac:dyDescent="0.15">
      <c r="A49" s="26" t="s">
        <v>143</v>
      </c>
    </row>
    <row r="50" spans="1:15" x14ac:dyDescent="0.15">
      <c r="A50" s="27"/>
      <c r="B50" s="40"/>
      <c r="C50" s="28"/>
      <c r="D50" s="29" t="s">
        <v>165</v>
      </c>
      <c r="E50" s="29" t="s">
        <v>165</v>
      </c>
      <c r="F50" s="29" t="s">
        <v>139</v>
      </c>
      <c r="G50" s="29" t="s">
        <v>121</v>
      </c>
      <c r="H50" s="29" t="s">
        <v>107</v>
      </c>
      <c r="I50" s="29" t="s">
        <v>99</v>
      </c>
      <c r="J50" s="29" t="s">
        <v>5</v>
      </c>
      <c r="K50" s="29" t="s">
        <v>6</v>
      </c>
      <c r="L50" s="29" t="s">
        <v>7</v>
      </c>
      <c r="M50" s="29" t="s">
        <v>8</v>
      </c>
    </row>
    <row r="51" spans="1:15" x14ac:dyDescent="0.15">
      <c r="A51" s="31"/>
      <c r="B51" s="41"/>
      <c r="C51" s="32"/>
      <c r="D51" s="33" t="s">
        <v>119</v>
      </c>
      <c r="E51" s="34" t="s">
        <v>9</v>
      </c>
      <c r="F51" s="34" t="s">
        <v>9</v>
      </c>
      <c r="G51" s="34" t="s">
        <v>9</v>
      </c>
      <c r="H51" s="34" t="s">
        <v>9</v>
      </c>
      <c r="I51" s="34" t="s">
        <v>9</v>
      </c>
      <c r="J51" s="34" t="s">
        <v>9</v>
      </c>
      <c r="K51" s="34" t="s">
        <v>9</v>
      </c>
      <c r="L51" s="34" t="s">
        <v>9</v>
      </c>
      <c r="M51" s="34" t="s">
        <v>9</v>
      </c>
    </row>
    <row r="52" spans="1:15" x14ac:dyDescent="0.15">
      <c r="A52" s="160" t="s">
        <v>41</v>
      </c>
      <c r="B52" s="161"/>
      <c r="C52" s="162"/>
      <c r="D52" s="37">
        <v>126</v>
      </c>
      <c r="E52" s="43">
        <v>38.299999999999997</v>
      </c>
      <c r="F52" s="43">
        <v>33.799999999999997</v>
      </c>
      <c r="G52" s="43">
        <v>31</v>
      </c>
      <c r="H52" s="43">
        <v>34.9</v>
      </c>
      <c r="I52" s="43">
        <v>33</v>
      </c>
      <c r="J52" s="43">
        <v>39.299999999999997</v>
      </c>
      <c r="K52" s="43">
        <v>34.4</v>
      </c>
      <c r="L52" s="43">
        <v>27.1</v>
      </c>
      <c r="M52" s="43">
        <v>28</v>
      </c>
    </row>
    <row r="53" spans="1:15" x14ac:dyDescent="0.15">
      <c r="A53" s="160" t="s">
        <v>43</v>
      </c>
      <c r="B53" s="161"/>
      <c r="C53" s="162"/>
      <c r="D53" s="37">
        <v>106</v>
      </c>
      <c r="E53" s="43">
        <v>32.200000000000003</v>
      </c>
      <c r="F53" s="43">
        <v>28.9</v>
      </c>
      <c r="G53" s="43">
        <v>33.4</v>
      </c>
      <c r="H53" s="43">
        <v>30.5</v>
      </c>
      <c r="I53" s="43">
        <v>30.3</v>
      </c>
      <c r="J53" s="43">
        <v>29.5</v>
      </c>
      <c r="K53" s="43">
        <v>30.3</v>
      </c>
      <c r="L53" s="43">
        <v>31.6</v>
      </c>
      <c r="M53" s="43">
        <v>30.3</v>
      </c>
    </row>
    <row r="54" spans="1:15" x14ac:dyDescent="0.15">
      <c r="A54" s="160" t="s">
        <v>44</v>
      </c>
      <c r="B54" s="161"/>
      <c r="C54" s="162"/>
      <c r="D54" s="37">
        <v>60</v>
      </c>
      <c r="E54" s="43">
        <v>18.2</v>
      </c>
      <c r="F54" s="43">
        <v>20.100000000000001</v>
      </c>
      <c r="G54" s="43">
        <v>24.1</v>
      </c>
      <c r="H54" s="43">
        <v>20.100000000000001</v>
      </c>
      <c r="I54" s="43">
        <v>20.5</v>
      </c>
      <c r="J54" s="43">
        <v>18</v>
      </c>
      <c r="K54" s="43">
        <v>23.1</v>
      </c>
      <c r="L54" s="43">
        <v>28.4</v>
      </c>
      <c r="M54" s="43">
        <v>24.2</v>
      </c>
    </row>
    <row r="55" spans="1:15" x14ac:dyDescent="0.15">
      <c r="A55" s="160" t="s">
        <v>42</v>
      </c>
      <c r="B55" s="161"/>
      <c r="C55" s="162"/>
      <c r="D55" s="37">
        <v>22</v>
      </c>
      <c r="E55" s="43">
        <v>6.7</v>
      </c>
      <c r="F55" s="43">
        <v>7.2</v>
      </c>
      <c r="G55" s="43">
        <v>5.6</v>
      </c>
      <c r="H55" s="43">
        <v>8.9</v>
      </c>
      <c r="I55" s="43">
        <v>7.4</v>
      </c>
      <c r="J55" s="43">
        <v>7.9</v>
      </c>
      <c r="K55" s="43">
        <v>7.4</v>
      </c>
      <c r="L55" s="43">
        <v>8.3000000000000007</v>
      </c>
      <c r="M55" s="43">
        <v>13.1</v>
      </c>
    </row>
    <row r="56" spans="1:15" x14ac:dyDescent="0.15">
      <c r="A56" s="35" t="s">
        <v>19</v>
      </c>
      <c r="B56" s="42"/>
      <c r="C56" s="36"/>
      <c r="D56" s="37">
        <v>15</v>
      </c>
      <c r="E56" s="43">
        <v>4.5999999999999996</v>
      </c>
      <c r="F56" s="43">
        <v>10</v>
      </c>
      <c r="G56" s="43">
        <v>5.9</v>
      </c>
      <c r="H56" s="43">
        <v>5.6</v>
      </c>
      <c r="I56" s="43">
        <v>8.8000000000000007</v>
      </c>
      <c r="J56" s="43">
        <v>5.3</v>
      </c>
      <c r="K56" s="43">
        <v>5</v>
      </c>
      <c r="L56" s="43">
        <v>4.5999999999999996</v>
      </c>
      <c r="M56" s="43">
        <v>4.3</v>
      </c>
    </row>
    <row r="57" spans="1:15" x14ac:dyDescent="0.15">
      <c r="A57" s="167" t="s">
        <v>4</v>
      </c>
      <c r="B57" s="168"/>
      <c r="C57" s="169"/>
      <c r="D57" s="37">
        <f>SUM(D52:D56)</f>
        <v>329</v>
      </c>
      <c r="E57" s="45">
        <f>SUM(E52:E56)</f>
        <v>100</v>
      </c>
      <c r="F57" s="45">
        <f>SUM(F52:F56)</f>
        <v>100</v>
      </c>
      <c r="G57" s="45">
        <f>SUM(G52:G56)</f>
        <v>100</v>
      </c>
      <c r="H57" s="45">
        <f>SUM(H52:H56)</f>
        <v>100</v>
      </c>
      <c r="I57" s="45">
        <v>100</v>
      </c>
      <c r="J57" s="45">
        <v>100</v>
      </c>
      <c r="K57" s="45">
        <v>100</v>
      </c>
      <c r="L57" s="45">
        <v>100</v>
      </c>
      <c r="M57" s="45">
        <v>100</v>
      </c>
    </row>
    <row r="59" spans="1:15" ht="18.75" customHeight="1" x14ac:dyDescent="0.15">
      <c r="A59" s="26" t="s">
        <v>144</v>
      </c>
    </row>
    <row r="60" spans="1:15" x14ac:dyDescent="0.15">
      <c r="A60" s="27"/>
      <c r="B60" s="40"/>
      <c r="C60" s="40"/>
      <c r="D60" s="40"/>
      <c r="E60" s="28"/>
      <c r="F60" s="29" t="s">
        <v>165</v>
      </c>
      <c r="G60" s="29" t="s">
        <v>165</v>
      </c>
      <c r="H60" s="29" t="s">
        <v>139</v>
      </c>
      <c r="I60" s="29" t="s">
        <v>121</v>
      </c>
      <c r="J60" s="29" t="s">
        <v>107</v>
      </c>
      <c r="K60" s="29" t="s">
        <v>99</v>
      </c>
      <c r="L60" s="29" t="s">
        <v>5</v>
      </c>
      <c r="M60" s="29" t="s">
        <v>6</v>
      </c>
      <c r="N60" s="29" t="s">
        <v>7</v>
      </c>
      <c r="O60" s="29" t="s">
        <v>8</v>
      </c>
    </row>
    <row r="61" spans="1:15" x14ac:dyDescent="0.15">
      <c r="A61" s="31"/>
      <c r="B61" s="41"/>
      <c r="C61" s="41"/>
      <c r="D61" s="41"/>
      <c r="E61" s="32"/>
      <c r="F61" s="33" t="s">
        <v>119</v>
      </c>
      <c r="G61" s="34" t="s">
        <v>9</v>
      </c>
      <c r="H61" s="34" t="s">
        <v>9</v>
      </c>
      <c r="I61" s="34" t="s">
        <v>9</v>
      </c>
      <c r="J61" s="34" t="s">
        <v>9</v>
      </c>
      <c r="K61" s="34" t="s">
        <v>9</v>
      </c>
      <c r="L61" s="34" t="s">
        <v>9</v>
      </c>
      <c r="M61" s="34" t="s">
        <v>9</v>
      </c>
      <c r="N61" s="34" t="s">
        <v>9</v>
      </c>
      <c r="O61" s="34" t="s">
        <v>9</v>
      </c>
    </row>
    <row r="62" spans="1:15" x14ac:dyDescent="0.15">
      <c r="A62" s="160" t="s">
        <v>45</v>
      </c>
      <c r="B62" s="161"/>
      <c r="C62" s="161"/>
      <c r="D62" s="161"/>
      <c r="E62" s="36"/>
      <c r="F62" s="37">
        <v>134</v>
      </c>
      <c r="G62" s="43">
        <v>14.4</v>
      </c>
      <c r="H62" s="43">
        <v>13.7</v>
      </c>
      <c r="I62" s="43">
        <v>13.7</v>
      </c>
      <c r="J62" s="43">
        <v>14.7</v>
      </c>
      <c r="K62" s="43">
        <v>13.6</v>
      </c>
      <c r="L62" s="43">
        <v>11</v>
      </c>
      <c r="M62" s="43">
        <v>12.6</v>
      </c>
      <c r="N62" s="43">
        <v>8.8000000000000007</v>
      </c>
      <c r="O62" s="43">
        <v>13.1</v>
      </c>
    </row>
    <row r="63" spans="1:15" x14ac:dyDescent="0.15">
      <c r="A63" s="35" t="s">
        <v>157</v>
      </c>
      <c r="B63" s="42"/>
      <c r="C63" s="42"/>
      <c r="D63" s="42"/>
      <c r="E63" s="36"/>
      <c r="F63" s="37">
        <v>57</v>
      </c>
      <c r="G63" s="43">
        <v>6.1</v>
      </c>
      <c r="H63" s="43">
        <v>4.5999999999999996</v>
      </c>
      <c r="I63" s="43">
        <v>2.2999999999999998</v>
      </c>
      <c r="J63" s="43">
        <v>2.7</v>
      </c>
      <c r="K63" s="43">
        <v>2.2000000000000002</v>
      </c>
      <c r="L63" s="43">
        <v>2.6</v>
      </c>
      <c r="M63" s="43">
        <v>1.4</v>
      </c>
      <c r="N63" s="43">
        <v>1.7</v>
      </c>
      <c r="O63" s="43">
        <v>1.3</v>
      </c>
    </row>
    <row r="64" spans="1:15" x14ac:dyDescent="0.15">
      <c r="A64" s="160" t="s">
        <v>47</v>
      </c>
      <c r="B64" s="161"/>
      <c r="C64" s="161"/>
      <c r="D64" s="47"/>
      <c r="E64" s="48"/>
      <c r="F64" s="49">
        <v>143</v>
      </c>
      <c r="G64" s="66">
        <v>15.4</v>
      </c>
      <c r="H64" s="66">
        <v>15.1</v>
      </c>
      <c r="I64" s="66">
        <v>16.3</v>
      </c>
      <c r="J64" s="66">
        <v>15.1</v>
      </c>
      <c r="K64" s="66">
        <v>16.100000000000001</v>
      </c>
      <c r="L64" s="66">
        <v>17.399999999999999</v>
      </c>
      <c r="M64" s="66">
        <v>18.5</v>
      </c>
      <c r="N64" s="66">
        <v>13.5</v>
      </c>
      <c r="O64" s="66">
        <v>15.8</v>
      </c>
    </row>
    <row r="65" spans="1:15" x14ac:dyDescent="0.15">
      <c r="A65" s="35" t="s">
        <v>48</v>
      </c>
      <c r="B65" s="42"/>
      <c r="C65" s="42"/>
      <c r="D65" s="42"/>
      <c r="E65" s="36"/>
      <c r="F65" s="37">
        <v>17</v>
      </c>
      <c r="G65" s="43">
        <v>1.8</v>
      </c>
      <c r="H65" s="43">
        <v>2.8</v>
      </c>
      <c r="I65" s="43">
        <v>3.1</v>
      </c>
      <c r="J65" s="43">
        <v>2.2999999999999998</v>
      </c>
      <c r="K65" s="43">
        <v>2.9</v>
      </c>
      <c r="L65" s="43">
        <v>3.1</v>
      </c>
      <c r="M65" s="43">
        <v>2.5</v>
      </c>
      <c r="N65" s="43">
        <v>1.2</v>
      </c>
      <c r="O65" s="43">
        <v>3</v>
      </c>
    </row>
    <row r="66" spans="1:15" x14ac:dyDescent="0.15">
      <c r="A66" s="35" t="s">
        <v>49</v>
      </c>
      <c r="B66" s="42"/>
      <c r="C66" s="42"/>
      <c r="D66" s="42"/>
      <c r="E66" s="36"/>
      <c r="F66" s="37">
        <v>18</v>
      </c>
      <c r="G66" s="43">
        <v>1.9</v>
      </c>
      <c r="H66" s="43">
        <v>1.2</v>
      </c>
      <c r="I66" s="43">
        <v>1.8</v>
      </c>
      <c r="J66" s="43">
        <v>1.8</v>
      </c>
      <c r="K66" s="43">
        <v>1.6</v>
      </c>
      <c r="L66" s="43">
        <v>4.0999999999999996</v>
      </c>
      <c r="M66" s="43">
        <v>3.2</v>
      </c>
      <c r="N66" s="43">
        <v>1.2</v>
      </c>
      <c r="O66" s="43">
        <v>1.8</v>
      </c>
    </row>
    <row r="67" spans="1:15" x14ac:dyDescent="0.15">
      <c r="A67" s="35" t="s">
        <v>50</v>
      </c>
      <c r="B67" s="42"/>
      <c r="C67" s="42"/>
      <c r="D67" s="42"/>
      <c r="E67" s="36"/>
      <c r="F67" s="37">
        <v>22</v>
      </c>
      <c r="G67" s="43">
        <v>2.4</v>
      </c>
      <c r="H67" s="43">
        <v>2.9</v>
      </c>
      <c r="I67" s="43">
        <v>2.7</v>
      </c>
      <c r="J67" s="43">
        <v>3.4</v>
      </c>
      <c r="K67" s="43">
        <v>2.8</v>
      </c>
      <c r="L67" s="43">
        <v>2.2999999999999998</v>
      </c>
      <c r="M67" s="43">
        <v>1.9</v>
      </c>
      <c r="N67" s="43">
        <v>1.4</v>
      </c>
      <c r="O67" s="43">
        <v>2.2999999999999998</v>
      </c>
    </row>
    <row r="68" spans="1:15" x14ac:dyDescent="0.15">
      <c r="A68" s="160" t="s">
        <v>51</v>
      </c>
      <c r="B68" s="161"/>
      <c r="C68" s="161"/>
      <c r="D68" s="161"/>
      <c r="E68" s="36"/>
      <c r="F68" s="37">
        <v>181</v>
      </c>
      <c r="G68" s="43">
        <v>19.399999999999999</v>
      </c>
      <c r="H68" s="43">
        <v>21.8</v>
      </c>
      <c r="I68" s="43">
        <v>18.5</v>
      </c>
      <c r="J68" s="43">
        <v>20.5</v>
      </c>
      <c r="K68" s="43">
        <v>20.5</v>
      </c>
      <c r="L68" s="43">
        <v>19.7</v>
      </c>
      <c r="M68" s="43">
        <v>18.5</v>
      </c>
      <c r="N68" s="43">
        <v>34.799999999999997</v>
      </c>
      <c r="O68" s="43">
        <v>25.7</v>
      </c>
    </row>
    <row r="69" spans="1:15" x14ac:dyDescent="0.15">
      <c r="A69" s="35" t="s">
        <v>52</v>
      </c>
      <c r="B69" s="42"/>
      <c r="C69" s="42"/>
      <c r="D69" s="42"/>
      <c r="E69" s="36"/>
      <c r="F69" s="37">
        <v>52</v>
      </c>
      <c r="G69" s="43">
        <v>5.6</v>
      </c>
      <c r="H69" s="43">
        <v>5.6</v>
      </c>
      <c r="I69" s="43">
        <v>4.5</v>
      </c>
      <c r="J69" s="43">
        <v>5.2</v>
      </c>
      <c r="K69" s="43">
        <v>4.5999999999999996</v>
      </c>
      <c r="L69" s="43">
        <v>2.9</v>
      </c>
      <c r="M69" s="43">
        <v>6.2</v>
      </c>
      <c r="N69" s="43">
        <v>3.6</v>
      </c>
      <c r="O69" s="43">
        <v>5.9</v>
      </c>
    </row>
    <row r="70" spans="1:15" x14ac:dyDescent="0.15">
      <c r="A70" s="160" t="s">
        <v>53</v>
      </c>
      <c r="B70" s="161"/>
      <c r="C70" s="161"/>
      <c r="D70" s="42"/>
      <c r="E70" s="36"/>
      <c r="F70" s="37">
        <v>193</v>
      </c>
      <c r="G70" s="43">
        <v>20.7</v>
      </c>
      <c r="H70" s="43">
        <v>20.399999999999999</v>
      </c>
      <c r="I70" s="43">
        <v>24.4</v>
      </c>
      <c r="J70" s="43">
        <v>24.3</v>
      </c>
      <c r="K70" s="43">
        <v>22.4</v>
      </c>
      <c r="L70" s="43">
        <v>22.6</v>
      </c>
      <c r="M70" s="43">
        <v>22.7</v>
      </c>
      <c r="N70" s="43">
        <v>30.6</v>
      </c>
      <c r="O70" s="43">
        <v>28.5</v>
      </c>
    </row>
    <row r="71" spans="1:15" x14ac:dyDescent="0.15">
      <c r="A71" s="35" t="s">
        <v>158</v>
      </c>
      <c r="B71" s="42"/>
      <c r="C71" s="42"/>
      <c r="D71" s="42"/>
      <c r="E71" s="36"/>
      <c r="F71" s="37">
        <v>73</v>
      </c>
      <c r="G71" s="43">
        <v>7.8</v>
      </c>
      <c r="H71" s="43">
        <v>5.3</v>
      </c>
      <c r="I71" s="43">
        <v>6.2</v>
      </c>
      <c r="J71" s="43">
        <v>3.7</v>
      </c>
      <c r="K71" s="43">
        <v>5.9</v>
      </c>
      <c r="L71" s="43">
        <v>5.8</v>
      </c>
      <c r="M71" s="43">
        <v>4.0999999999999996</v>
      </c>
      <c r="N71" s="43"/>
      <c r="O71" s="43"/>
    </row>
    <row r="72" spans="1:15" x14ac:dyDescent="0.15">
      <c r="A72" s="35" t="s">
        <v>55</v>
      </c>
      <c r="B72" s="42"/>
      <c r="C72" s="42"/>
      <c r="D72" s="42"/>
      <c r="E72" s="36"/>
      <c r="F72" s="37">
        <v>29</v>
      </c>
      <c r="G72" s="43">
        <v>3.1</v>
      </c>
      <c r="H72" s="43">
        <v>4</v>
      </c>
      <c r="I72" s="43">
        <v>4.2</v>
      </c>
      <c r="J72" s="43">
        <v>4.2</v>
      </c>
      <c r="K72" s="43">
        <v>5.6</v>
      </c>
      <c r="L72" s="43">
        <v>5.8</v>
      </c>
      <c r="M72" s="43">
        <v>5.7</v>
      </c>
      <c r="N72" s="43"/>
      <c r="O72" s="43"/>
    </row>
    <row r="73" spans="1:15" x14ac:dyDescent="0.15">
      <c r="A73" s="35" t="s">
        <v>19</v>
      </c>
      <c r="B73" s="42"/>
      <c r="C73" s="42"/>
      <c r="D73" s="42"/>
      <c r="E73" s="36"/>
      <c r="F73" s="37">
        <v>13</v>
      </c>
      <c r="G73" s="43">
        <v>1.4</v>
      </c>
      <c r="H73" s="43">
        <v>2.6</v>
      </c>
      <c r="I73" s="43">
        <v>2.2999999999999998</v>
      </c>
      <c r="J73" s="43">
        <v>2.1</v>
      </c>
      <c r="K73" s="43">
        <v>1.8</v>
      </c>
      <c r="L73" s="43">
        <v>2.7</v>
      </c>
      <c r="M73" s="43">
        <v>2.6</v>
      </c>
      <c r="N73" s="43">
        <v>3.3</v>
      </c>
      <c r="O73" s="43">
        <v>2.5</v>
      </c>
    </row>
    <row r="74" spans="1:15" x14ac:dyDescent="0.15">
      <c r="A74" s="167" t="s">
        <v>4</v>
      </c>
      <c r="B74" s="168"/>
      <c r="C74" s="168"/>
      <c r="D74" s="168"/>
      <c r="E74" s="169"/>
      <c r="F74" s="37">
        <f>SUM(F62:F73)</f>
        <v>932</v>
      </c>
      <c r="G74" s="45">
        <f>SUM(G62:G73)</f>
        <v>99.999999999999986</v>
      </c>
      <c r="H74" s="45">
        <f>SUM(H62:H73)</f>
        <v>99.999999999999986</v>
      </c>
      <c r="I74" s="45">
        <f>SUM(I62:I73)</f>
        <v>100</v>
      </c>
      <c r="J74" s="45">
        <f>SUM(J62:J73)</f>
        <v>99.999999999999986</v>
      </c>
      <c r="K74" s="45">
        <v>100</v>
      </c>
      <c r="L74" s="45">
        <v>100</v>
      </c>
      <c r="M74" s="45">
        <v>100</v>
      </c>
      <c r="N74" s="45">
        <v>100</v>
      </c>
      <c r="O74" s="45">
        <v>100</v>
      </c>
    </row>
    <row r="76" spans="1:15" ht="18.75" customHeight="1" x14ac:dyDescent="0.15">
      <c r="A76" s="26" t="s">
        <v>145</v>
      </c>
    </row>
    <row r="77" spans="1:15" x14ac:dyDescent="0.15">
      <c r="A77" s="27"/>
      <c r="B77" s="28"/>
      <c r="C77" s="29" t="s">
        <v>165</v>
      </c>
      <c r="D77" s="29" t="s">
        <v>165</v>
      </c>
      <c r="E77" s="29" t="s">
        <v>139</v>
      </c>
      <c r="F77" s="29" t="s">
        <v>121</v>
      </c>
      <c r="G77" s="29" t="s">
        <v>107</v>
      </c>
      <c r="H77" s="29" t="s">
        <v>99</v>
      </c>
      <c r="I77" s="29" t="s">
        <v>5</v>
      </c>
      <c r="J77" s="29" t="s">
        <v>6</v>
      </c>
      <c r="K77" s="29" t="s">
        <v>7</v>
      </c>
      <c r="L77" s="29" t="s">
        <v>8</v>
      </c>
    </row>
    <row r="78" spans="1:15" x14ac:dyDescent="0.15">
      <c r="A78" s="31"/>
      <c r="B78" s="32"/>
      <c r="C78" s="33" t="s">
        <v>119</v>
      </c>
      <c r="D78" s="34" t="s">
        <v>9</v>
      </c>
      <c r="E78" s="34" t="s">
        <v>9</v>
      </c>
      <c r="F78" s="34" t="s">
        <v>9</v>
      </c>
      <c r="G78" s="34" t="s">
        <v>9</v>
      </c>
      <c r="H78" s="34" t="s">
        <v>9</v>
      </c>
      <c r="I78" s="34" t="s">
        <v>9</v>
      </c>
      <c r="J78" s="34" t="s">
        <v>9</v>
      </c>
      <c r="K78" s="34" t="s">
        <v>9</v>
      </c>
      <c r="L78" s="34" t="s">
        <v>9</v>
      </c>
    </row>
    <row r="79" spans="1:15" x14ac:dyDescent="0.15">
      <c r="A79" s="35" t="s">
        <v>21</v>
      </c>
      <c r="B79" s="36"/>
      <c r="C79" s="37">
        <v>6</v>
      </c>
      <c r="D79" s="39">
        <v>1.8</v>
      </c>
      <c r="E79" s="39">
        <v>4</v>
      </c>
      <c r="F79" s="39">
        <v>2.5</v>
      </c>
      <c r="G79" s="39">
        <v>2.4</v>
      </c>
      <c r="H79" s="39">
        <v>3.4</v>
      </c>
      <c r="I79" s="39">
        <v>2.2999999999999998</v>
      </c>
      <c r="J79" s="39">
        <v>3.6</v>
      </c>
      <c r="K79" s="39">
        <v>1.8</v>
      </c>
      <c r="L79" s="39">
        <v>3.3</v>
      </c>
    </row>
    <row r="80" spans="1:15" x14ac:dyDescent="0.15">
      <c r="A80" s="35" t="s">
        <v>23</v>
      </c>
      <c r="B80" s="36"/>
      <c r="C80" s="37">
        <v>122</v>
      </c>
      <c r="D80" s="39">
        <v>37.1</v>
      </c>
      <c r="E80" s="39">
        <v>31.4</v>
      </c>
      <c r="F80" s="39">
        <v>32.299999999999997</v>
      </c>
      <c r="G80" s="39">
        <v>30.4</v>
      </c>
      <c r="H80" s="39">
        <v>28.5</v>
      </c>
      <c r="I80" s="39">
        <v>33</v>
      </c>
      <c r="J80" s="39">
        <v>27.7</v>
      </c>
      <c r="K80" s="39">
        <v>24.2</v>
      </c>
      <c r="L80" s="39">
        <v>25.1</v>
      </c>
    </row>
    <row r="81" spans="1:12" x14ac:dyDescent="0.15">
      <c r="A81" s="35" t="s">
        <v>57</v>
      </c>
      <c r="B81" s="36"/>
      <c r="C81" s="37">
        <v>1</v>
      </c>
      <c r="D81" s="39">
        <v>0.3</v>
      </c>
      <c r="E81" s="39">
        <v>0.6</v>
      </c>
      <c r="F81" s="39">
        <v>0.3</v>
      </c>
      <c r="G81" s="39">
        <v>0.9</v>
      </c>
      <c r="H81" s="39">
        <v>1.3</v>
      </c>
      <c r="I81" s="39">
        <v>1.6</v>
      </c>
      <c r="J81" s="39">
        <v>0.8</v>
      </c>
      <c r="K81" s="39">
        <v>1.6</v>
      </c>
      <c r="L81" s="39">
        <v>0</v>
      </c>
    </row>
    <row r="82" spans="1:12" x14ac:dyDescent="0.15">
      <c r="A82" s="35" t="s">
        <v>58</v>
      </c>
      <c r="B82" s="36"/>
      <c r="C82" s="37">
        <v>11</v>
      </c>
      <c r="D82" s="39">
        <v>3.3</v>
      </c>
      <c r="E82" s="39">
        <v>1.4</v>
      </c>
      <c r="F82" s="39">
        <v>2.2000000000000002</v>
      </c>
      <c r="G82" s="39">
        <v>3</v>
      </c>
      <c r="H82" s="39">
        <v>1.7</v>
      </c>
      <c r="I82" s="39">
        <v>1.6</v>
      </c>
      <c r="J82" s="39">
        <v>1.1000000000000001</v>
      </c>
      <c r="K82" s="39">
        <v>2.1</v>
      </c>
      <c r="L82" s="39">
        <v>0.8</v>
      </c>
    </row>
    <row r="83" spans="1:12" x14ac:dyDescent="0.15">
      <c r="A83" s="160" t="s">
        <v>59</v>
      </c>
      <c r="B83" s="162"/>
      <c r="C83" s="37">
        <v>187</v>
      </c>
      <c r="D83" s="39">
        <v>56.9</v>
      </c>
      <c r="E83" s="39">
        <v>61.1</v>
      </c>
      <c r="F83" s="39">
        <v>60.9</v>
      </c>
      <c r="G83" s="39">
        <v>61.5</v>
      </c>
      <c r="H83" s="39">
        <v>62.8</v>
      </c>
      <c r="I83" s="39">
        <v>60.5</v>
      </c>
      <c r="J83" s="39">
        <v>65.400000000000006</v>
      </c>
      <c r="K83" s="39">
        <v>68</v>
      </c>
      <c r="L83" s="39">
        <v>69.8</v>
      </c>
    </row>
    <row r="84" spans="1:12" x14ac:dyDescent="0.15">
      <c r="A84" s="35" t="s">
        <v>19</v>
      </c>
      <c r="B84" s="36"/>
      <c r="C84" s="37">
        <v>2</v>
      </c>
      <c r="D84" s="39">
        <v>0.6</v>
      </c>
      <c r="E84" s="39">
        <v>1.4</v>
      </c>
      <c r="F84" s="39">
        <v>1.8</v>
      </c>
      <c r="G84" s="39">
        <v>1.8</v>
      </c>
      <c r="H84" s="39">
        <v>2.2999999999999998</v>
      </c>
      <c r="I84" s="39">
        <v>1</v>
      </c>
      <c r="J84" s="39">
        <v>1.4</v>
      </c>
      <c r="K84" s="39">
        <v>2.2999999999999998</v>
      </c>
      <c r="L84" s="39">
        <v>1</v>
      </c>
    </row>
    <row r="85" spans="1:12" x14ac:dyDescent="0.15">
      <c r="A85" s="167" t="s">
        <v>4</v>
      </c>
      <c r="B85" s="169"/>
      <c r="C85" s="37">
        <f>SUM(C73:C84)</f>
        <v>329</v>
      </c>
      <c r="D85" s="65">
        <f>SUM(D79:D84)</f>
        <v>99.999999999999986</v>
      </c>
      <c r="E85" s="65">
        <f>SUM(E79:E84)</f>
        <v>99.9</v>
      </c>
      <c r="F85" s="65">
        <f>SUM(F79:F84)</f>
        <v>99.999999999999986</v>
      </c>
      <c r="G85" s="65">
        <f>SUM(G79:G84)</f>
        <v>99.999999999999986</v>
      </c>
      <c r="H85" s="65">
        <v>100</v>
      </c>
      <c r="I85" s="65">
        <v>100</v>
      </c>
      <c r="J85" s="65">
        <v>100</v>
      </c>
      <c r="K85" s="65">
        <v>100</v>
      </c>
      <c r="L85" s="65">
        <v>100</v>
      </c>
    </row>
    <row r="87" spans="1:12" ht="18.75" customHeight="1" x14ac:dyDescent="0.15">
      <c r="A87" s="26" t="s">
        <v>146</v>
      </c>
    </row>
    <row r="88" spans="1:12" x14ac:dyDescent="0.15">
      <c r="A88" s="27"/>
      <c r="B88" s="28"/>
      <c r="C88" s="29" t="s">
        <v>165</v>
      </c>
      <c r="D88" s="29" t="s">
        <v>165</v>
      </c>
      <c r="E88" s="29" t="s">
        <v>139</v>
      </c>
      <c r="F88" s="29" t="s">
        <v>121</v>
      </c>
      <c r="G88" s="29" t="s">
        <v>107</v>
      </c>
      <c r="H88" s="29" t="s">
        <v>99</v>
      </c>
      <c r="I88" s="29" t="s">
        <v>5</v>
      </c>
      <c r="J88" s="29" t="s">
        <v>6</v>
      </c>
      <c r="K88" s="29" t="s">
        <v>7</v>
      </c>
      <c r="L88" s="29" t="s">
        <v>8</v>
      </c>
    </row>
    <row r="89" spans="1:12" x14ac:dyDescent="0.15">
      <c r="A89" s="31"/>
      <c r="B89" s="32"/>
      <c r="C89" s="33" t="s">
        <v>119</v>
      </c>
      <c r="D89" s="34" t="s">
        <v>9</v>
      </c>
      <c r="E89" s="34" t="s">
        <v>9</v>
      </c>
      <c r="F89" s="34" t="s">
        <v>9</v>
      </c>
      <c r="G89" s="34" t="s">
        <v>9</v>
      </c>
      <c r="H89" s="34" t="s">
        <v>9</v>
      </c>
      <c r="I89" s="34" t="s">
        <v>9</v>
      </c>
      <c r="J89" s="34" t="s">
        <v>9</v>
      </c>
      <c r="K89" s="34" t="s">
        <v>9</v>
      </c>
      <c r="L89" s="34" t="s">
        <v>9</v>
      </c>
    </row>
    <row r="90" spans="1:12" x14ac:dyDescent="0.15">
      <c r="A90" s="160" t="s">
        <v>61</v>
      </c>
      <c r="B90" s="162"/>
      <c r="C90" s="37">
        <v>73</v>
      </c>
      <c r="D90" s="39">
        <v>22.2</v>
      </c>
      <c r="E90" s="39">
        <v>16.899999999999999</v>
      </c>
      <c r="F90" s="39">
        <v>12.8</v>
      </c>
      <c r="G90" s="39">
        <v>16.8</v>
      </c>
      <c r="H90" s="39">
        <v>13.3</v>
      </c>
      <c r="I90" s="39">
        <v>14.4</v>
      </c>
      <c r="J90" s="39">
        <v>12.4</v>
      </c>
      <c r="K90" s="39">
        <v>12</v>
      </c>
      <c r="L90" s="39">
        <v>9.1999999999999993</v>
      </c>
    </row>
    <row r="91" spans="1:12" x14ac:dyDescent="0.15">
      <c r="A91" s="160" t="s">
        <v>62</v>
      </c>
      <c r="B91" s="162"/>
      <c r="C91" s="37">
        <v>172</v>
      </c>
      <c r="D91" s="39">
        <v>52.3</v>
      </c>
      <c r="E91" s="39">
        <v>47.4</v>
      </c>
      <c r="F91" s="39">
        <v>54.7</v>
      </c>
      <c r="G91" s="39">
        <v>45.1</v>
      </c>
      <c r="H91" s="39">
        <v>46.5</v>
      </c>
      <c r="I91" s="39">
        <v>54.5</v>
      </c>
      <c r="J91" s="39">
        <v>48.8</v>
      </c>
      <c r="K91" s="39">
        <v>48.8</v>
      </c>
      <c r="L91" s="39">
        <v>50.8</v>
      </c>
    </row>
    <row r="92" spans="1:12" x14ac:dyDescent="0.15">
      <c r="A92" s="35" t="s">
        <v>63</v>
      </c>
      <c r="B92" s="36"/>
      <c r="C92" s="37">
        <v>51</v>
      </c>
      <c r="D92" s="39">
        <v>15.5</v>
      </c>
      <c r="E92" s="39">
        <v>16.600000000000001</v>
      </c>
      <c r="F92" s="39">
        <v>18.399999999999999</v>
      </c>
      <c r="G92" s="39">
        <v>23.4</v>
      </c>
      <c r="H92" s="39">
        <v>24.3</v>
      </c>
      <c r="I92" s="39">
        <v>17.7</v>
      </c>
      <c r="J92" s="39">
        <v>26.2</v>
      </c>
      <c r="K92" s="39">
        <v>22.5</v>
      </c>
      <c r="L92" s="39">
        <v>22.2</v>
      </c>
    </row>
    <row r="93" spans="1:12" x14ac:dyDescent="0.15">
      <c r="A93" s="35" t="s">
        <v>88</v>
      </c>
      <c r="B93" s="36"/>
      <c r="C93" s="37">
        <v>33</v>
      </c>
      <c r="D93" s="39">
        <v>10</v>
      </c>
      <c r="E93" s="39">
        <v>19.100000000000001</v>
      </c>
      <c r="F93" s="39">
        <v>14.1</v>
      </c>
      <c r="G93" s="39">
        <v>14.7</v>
      </c>
      <c r="H93" s="39">
        <v>15.9</v>
      </c>
      <c r="I93" s="39">
        <v>13.4</v>
      </c>
      <c r="J93" s="39">
        <v>12.7</v>
      </c>
      <c r="K93" s="39">
        <v>16.7</v>
      </c>
      <c r="L93" s="39">
        <v>17.899999999999999</v>
      </c>
    </row>
    <row r="94" spans="1:12" x14ac:dyDescent="0.15">
      <c r="A94" s="167" t="s">
        <v>4</v>
      </c>
      <c r="B94" s="169"/>
      <c r="C94" s="46">
        <f t="shared" ref="C94:H94" si="1">SUM(C90:C93)</f>
        <v>329</v>
      </c>
      <c r="D94" s="64">
        <f t="shared" si="1"/>
        <v>100</v>
      </c>
      <c r="E94" s="64">
        <f t="shared" si="1"/>
        <v>100</v>
      </c>
      <c r="F94" s="64">
        <f t="shared" si="1"/>
        <v>100</v>
      </c>
      <c r="G94" s="64">
        <f t="shared" si="1"/>
        <v>100.00000000000001</v>
      </c>
      <c r="H94" s="64">
        <f t="shared" si="1"/>
        <v>100</v>
      </c>
      <c r="I94" s="64">
        <v>100</v>
      </c>
      <c r="J94" s="64">
        <v>100</v>
      </c>
      <c r="K94" s="64">
        <v>100</v>
      </c>
      <c r="L94" s="64">
        <v>100</v>
      </c>
    </row>
    <row r="96" spans="1:12" ht="18.75" customHeight="1" x14ac:dyDescent="0.15">
      <c r="A96" s="26" t="s">
        <v>159</v>
      </c>
    </row>
    <row r="97" spans="1:14" x14ac:dyDescent="0.15">
      <c r="A97" s="27"/>
      <c r="B97" s="28"/>
      <c r="C97" s="29" t="s">
        <v>165</v>
      </c>
      <c r="D97" s="29" t="s">
        <v>165</v>
      </c>
      <c r="E97" s="29" t="s">
        <v>139</v>
      </c>
      <c r="F97" s="29" t="s">
        <v>121</v>
      </c>
      <c r="G97" s="29" t="s">
        <v>107</v>
      </c>
      <c r="H97" s="29" t="s">
        <v>99</v>
      </c>
      <c r="I97" s="29" t="s">
        <v>5</v>
      </c>
      <c r="J97" s="29" t="s">
        <v>6</v>
      </c>
      <c r="K97" s="29" t="s">
        <v>7</v>
      </c>
      <c r="L97" s="29" t="s">
        <v>8</v>
      </c>
    </row>
    <row r="98" spans="1:14" x14ac:dyDescent="0.15">
      <c r="A98" s="31"/>
      <c r="B98" s="32"/>
      <c r="C98" s="33" t="s">
        <v>119</v>
      </c>
      <c r="D98" s="34" t="s">
        <v>9</v>
      </c>
      <c r="E98" s="34" t="s">
        <v>9</v>
      </c>
      <c r="F98" s="34" t="s">
        <v>9</v>
      </c>
      <c r="G98" s="34" t="s">
        <v>9</v>
      </c>
      <c r="H98" s="34" t="s">
        <v>9</v>
      </c>
      <c r="I98" s="34" t="s">
        <v>9</v>
      </c>
      <c r="J98" s="34" t="s">
        <v>9</v>
      </c>
      <c r="K98" s="34" t="s">
        <v>9</v>
      </c>
      <c r="L98" s="34" t="s">
        <v>9</v>
      </c>
    </row>
    <row r="99" spans="1:14" x14ac:dyDescent="0.15">
      <c r="A99" s="35" t="s">
        <v>160</v>
      </c>
      <c r="B99" s="36"/>
      <c r="C99" s="37">
        <v>235</v>
      </c>
      <c r="D99" s="39">
        <v>72.3</v>
      </c>
      <c r="E99" s="39">
        <v>63.3</v>
      </c>
      <c r="F99" s="39">
        <v>61.8</v>
      </c>
      <c r="G99" s="39">
        <v>57.8</v>
      </c>
      <c r="H99" s="39">
        <v>59.7</v>
      </c>
      <c r="I99" s="39">
        <v>65.3</v>
      </c>
      <c r="J99" s="39">
        <v>67</v>
      </c>
      <c r="K99" s="39">
        <v>63.6</v>
      </c>
      <c r="L99" s="39">
        <v>50.3</v>
      </c>
    </row>
    <row r="100" spans="1:14" x14ac:dyDescent="0.15">
      <c r="A100" s="35" t="s">
        <v>161</v>
      </c>
      <c r="B100" s="36"/>
      <c r="C100" s="37">
        <v>55</v>
      </c>
      <c r="D100" s="39">
        <v>16.899999999999999</v>
      </c>
      <c r="E100" s="39">
        <v>17.3</v>
      </c>
      <c r="F100" s="39">
        <v>21.1</v>
      </c>
      <c r="G100" s="39">
        <v>26.9</v>
      </c>
      <c r="H100" s="39">
        <v>24.3</v>
      </c>
      <c r="I100" s="39">
        <v>20.6</v>
      </c>
      <c r="J100" s="39">
        <v>19.7</v>
      </c>
      <c r="K100" s="39">
        <v>19.3</v>
      </c>
      <c r="L100" s="39">
        <v>29</v>
      </c>
    </row>
    <row r="101" spans="1:14" x14ac:dyDescent="0.15">
      <c r="A101" s="35" t="s">
        <v>88</v>
      </c>
      <c r="B101" s="36"/>
      <c r="C101" s="37">
        <v>35</v>
      </c>
      <c r="D101" s="39">
        <v>10.8</v>
      </c>
      <c r="E101" s="39">
        <v>19.399999999999999</v>
      </c>
      <c r="F101" s="39">
        <v>17.100000000000001</v>
      </c>
      <c r="G101" s="39">
        <v>15.3</v>
      </c>
      <c r="H101" s="39">
        <v>16</v>
      </c>
      <c r="I101" s="39">
        <v>14.1</v>
      </c>
      <c r="J101" s="39">
        <v>13.3</v>
      </c>
      <c r="K101" s="39">
        <v>17.100000000000001</v>
      </c>
      <c r="L101" s="39">
        <v>20.7</v>
      </c>
    </row>
    <row r="102" spans="1:14" x14ac:dyDescent="0.15">
      <c r="A102" s="167" t="s">
        <v>4</v>
      </c>
      <c r="B102" s="169"/>
      <c r="C102" s="46">
        <f t="shared" ref="C102:H102" si="2">SUM(C99:C101)</f>
        <v>325</v>
      </c>
      <c r="D102" s="64">
        <f t="shared" si="2"/>
        <v>99.999999999999986</v>
      </c>
      <c r="E102" s="64">
        <f t="shared" si="2"/>
        <v>100</v>
      </c>
      <c r="F102" s="64">
        <f t="shared" si="2"/>
        <v>100</v>
      </c>
      <c r="G102" s="64">
        <f t="shared" si="2"/>
        <v>99.999999999999986</v>
      </c>
      <c r="H102" s="64">
        <f t="shared" si="2"/>
        <v>100</v>
      </c>
      <c r="I102" s="64">
        <v>100</v>
      </c>
      <c r="J102" s="64">
        <v>100</v>
      </c>
      <c r="K102" s="64">
        <v>100</v>
      </c>
      <c r="L102" s="64">
        <v>100</v>
      </c>
    </row>
    <row r="104" spans="1:14" ht="18.75" customHeight="1" x14ac:dyDescent="0.15">
      <c r="A104" s="26" t="s">
        <v>147</v>
      </c>
    </row>
    <row r="105" spans="1:14" x14ac:dyDescent="0.15">
      <c r="A105" s="27"/>
      <c r="B105" s="40"/>
      <c r="C105" s="40"/>
      <c r="D105" s="28"/>
      <c r="E105" s="29" t="s">
        <v>165</v>
      </c>
      <c r="F105" s="29" t="s">
        <v>165</v>
      </c>
      <c r="G105" s="29" t="s">
        <v>139</v>
      </c>
      <c r="H105" s="29" t="s">
        <v>121</v>
      </c>
      <c r="I105" s="29" t="s">
        <v>107</v>
      </c>
      <c r="J105" s="29" t="s">
        <v>99</v>
      </c>
      <c r="K105" s="29" t="s">
        <v>5</v>
      </c>
      <c r="L105" s="29" t="s">
        <v>6</v>
      </c>
      <c r="M105" s="29" t="s">
        <v>7</v>
      </c>
      <c r="N105" s="55" t="s">
        <v>8</v>
      </c>
    </row>
    <row r="106" spans="1:14" x14ac:dyDescent="0.15">
      <c r="A106" s="164" t="s">
        <v>120</v>
      </c>
      <c r="B106" s="165"/>
      <c r="C106" s="165"/>
      <c r="D106" s="166"/>
      <c r="E106" s="33" t="s">
        <v>119</v>
      </c>
      <c r="F106" s="34" t="s">
        <v>9</v>
      </c>
      <c r="G106" s="34" t="s">
        <v>9</v>
      </c>
      <c r="H106" s="34" t="s">
        <v>9</v>
      </c>
      <c r="I106" s="34" t="s">
        <v>9</v>
      </c>
      <c r="J106" s="34" t="s">
        <v>9</v>
      </c>
      <c r="K106" s="34" t="s">
        <v>9</v>
      </c>
      <c r="L106" s="34" t="s">
        <v>9</v>
      </c>
      <c r="M106" s="34" t="s">
        <v>9</v>
      </c>
      <c r="N106" s="56" t="s">
        <v>9</v>
      </c>
    </row>
    <row r="107" spans="1:14" x14ac:dyDescent="0.15">
      <c r="A107" s="35" t="s">
        <v>71</v>
      </c>
      <c r="B107" s="42"/>
      <c r="C107" s="42"/>
      <c r="D107" s="36"/>
      <c r="E107" s="37">
        <v>143</v>
      </c>
      <c r="F107" s="39">
        <v>43.7</v>
      </c>
      <c r="G107" s="39">
        <v>51.6</v>
      </c>
      <c r="H107" s="39">
        <v>43</v>
      </c>
      <c r="I107" s="39">
        <v>39.4</v>
      </c>
      <c r="J107" s="39">
        <v>40.1</v>
      </c>
      <c r="K107" s="39">
        <v>38.799999999999997</v>
      </c>
      <c r="L107" s="39">
        <v>38</v>
      </c>
      <c r="M107" s="39">
        <v>40.5</v>
      </c>
      <c r="N107" s="57">
        <v>35.799999999999997</v>
      </c>
    </row>
    <row r="108" spans="1:14" x14ac:dyDescent="0.15">
      <c r="A108" s="160" t="s">
        <v>72</v>
      </c>
      <c r="B108" s="161"/>
      <c r="C108" s="161"/>
      <c r="D108" s="162"/>
      <c r="E108" s="37">
        <v>32</v>
      </c>
      <c r="F108" s="39">
        <v>9.8000000000000007</v>
      </c>
      <c r="G108" s="39">
        <v>8.1</v>
      </c>
      <c r="H108" s="39">
        <v>7.8</v>
      </c>
      <c r="I108" s="39">
        <v>9.8000000000000007</v>
      </c>
      <c r="J108" s="39">
        <v>12.4</v>
      </c>
      <c r="K108" s="39">
        <v>14.9</v>
      </c>
      <c r="L108" s="39">
        <v>11.8</v>
      </c>
      <c r="M108" s="39">
        <v>14.2</v>
      </c>
      <c r="N108" s="57">
        <v>14.4</v>
      </c>
    </row>
    <row r="109" spans="1:14" x14ac:dyDescent="0.15">
      <c r="A109" s="160" t="s">
        <v>73</v>
      </c>
      <c r="B109" s="161"/>
      <c r="C109" s="161"/>
      <c r="D109" s="162"/>
      <c r="E109" s="37">
        <v>36</v>
      </c>
      <c r="F109" s="39">
        <v>11</v>
      </c>
      <c r="G109" s="39">
        <v>9.6</v>
      </c>
      <c r="H109" s="39">
        <v>10</v>
      </c>
      <c r="I109" s="39">
        <v>11</v>
      </c>
      <c r="J109" s="39">
        <v>10</v>
      </c>
      <c r="K109" s="39">
        <v>11.8</v>
      </c>
      <c r="L109" s="39">
        <v>9.1</v>
      </c>
      <c r="M109" s="39">
        <v>13.9</v>
      </c>
      <c r="N109" s="57">
        <v>11.6</v>
      </c>
    </row>
    <row r="110" spans="1:14" x14ac:dyDescent="0.15">
      <c r="A110" s="160" t="s">
        <v>118</v>
      </c>
      <c r="B110" s="161"/>
      <c r="C110" s="161"/>
      <c r="D110" s="36"/>
      <c r="E110" s="37">
        <v>26</v>
      </c>
      <c r="F110" s="39">
        <v>8</v>
      </c>
      <c r="G110" s="39">
        <v>5.5</v>
      </c>
      <c r="H110" s="39">
        <v>10.6</v>
      </c>
      <c r="I110" s="39">
        <v>10.7</v>
      </c>
      <c r="J110" s="39">
        <v>10.7</v>
      </c>
      <c r="K110" s="39">
        <v>6.6</v>
      </c>
      <c r="L110" s="39">
        <v>12.1</v>
      </c>
      <c r="M110" s="39">
        <v>7.1</v>
      </c>
      <c r="N110" s="57">
        <v>5.8</v>
      </c>
    </row>
    <row r="111" spans="1:14" x14ac:dyDescent="0.15">
      <c r="A111" s="160" t="s">
        <v>117</v>
      </c>
      <c r="B111" s="161"/>
      <c r="C111" s="161"/>
      <c r="D111" s="36"/>
      <c r="E111" s="37">
        <v>9</v>
      </c>
      <c r="F111" s="39">
        <v>2.8</v>
      </c>
      <c r="G111" s="39">
        <v>2.6</v>
      </c>
      <c r="H111" s="39">
        <v>1.9</v>
      </c>
      <c r="I111" s="39">
        <v>3.6</v>
      </c>
      <c r="J111" s="39">
        <v>2.7</v>
      </c>
      <c r="K111" s="39">
        <v>2.2000000000000002</v>
      </c>
      <c r="L111" s="39">
        <v>3</v>
      </c>
      <c r="M111" s="39">
        <v>1.6</v>
      </c>
      <c r="N111" s="57">
        <v>3</v>
      </c>
    </row>
    <row r="112" spans="1:14" x14ac:dyDescent="0.15">
      <c r="A112" s="160" t="s">
        <v>116</v>
      </c>
      <c r="B112" s="161"/>
      <c r="C112" s="161"/>
      <c r="D112" s="36"/>
      <c r="E112" s="37">
        <v>2</v>
      </c>
      <c r="F112" s="39">
        <v>0.6</v>
      </c>
      <c r="G112" s="39">
        <v>0.9</v>
      </c>
      <c r="H112" s="39">
        <v>0</v>
      </c>
      <c r="I112" s="39">
        <v>0.6</v>
      </c>
      <c r="J112" s="39">
        <v>0.7</v>
      </c>
      <c r="K112" s="39">
        <v>1.8</v>
      </c>
      <c r="L112" s="39">
        <v>0.6</v>
      </c>
      <c r="M112" s="39">
        <v>1.3</v>
      </c>
      <c r="N112" s="57">
        <v>1.5</v>
      </c>
    </row>
    <row r="113" spans="1:14" x14ac:dyDescent="0.15">
      <c r="A113" s="35" t="s">
        <v>115</v>
      </c>
      <c r="B113" s="42"/>
      <c r="C113" s="42"/>
      <c r="D113" s="36"/>
      <c r="E113" s="37">
        <v>3</v>
      </c>
      <c r="F113" s="39">
        <v>0.9</v>
      </c>
      <c r="G113" s="39">
        <v>0</v>
      </c>
      <c r="H113" s="39">
        <v>0.6</v>
      </c>
      <c r="I113" s="39">
        <v>0</v>
      </c>
      <c r="J113" s="39">
        <v>0.7</v>
      </c>
      <c r="K113" s="39">
        <v>0</v>
      </c>
      <c r="L113" s="39">
        <v>0</v>
      </c>
      <c r="M113" s="39">
        <v>0.3</v>
      </c>
      <c r="N113" s="57">
        <v>1</v>
      </c>
    </row>
    <row r="114" spans="1:14" x14ac:dyDescent="0.15">
      <c r="A114" s="35" t="s">
        <v>114</v>
      </c>
      <c r="B114" s="42"/>
      <c r="C114" s="42"/>
      <c r="D114" s="36"/>
      <c r="E114" s="37">
        <v>1</v>
      </c>
      <c r="F114" s="39">
        <v>0.3</v>
      </c>
      <c r="G114" s="39">
        <v>0.3</v>
      </c>
      <c r="H114" s="39">
        <v>0.3</v>
      </c>
      <c r="I114" s="39">
        <v>0.6</v>
      </c>
      <c r="J114" s="39">
        <v>0.3</v>
      </c>
      <c r="K114" s="39">
        <v>0.7</v>
      </c>
      <c r="L114" s="39">
        <v>0.8</v>
      </c>
      <c r="M114" s="39">
        <v>0.3</v>
      </c>
      <c r="N114" s="57">
        <v>1.3</v>
      </c>
    </row>
    <row r="115" spans="1:14" x14ac:dyDescent="0.15">
      <c r="A115" s="160" t="s">
        <v>163</v>
      </c>
      <c r="B115" s="161"/>
      <c r="C115" s="161"/>
      <c r="D115" s="36"/>
      <c r="E115" s="37">
        <v>8</v>
      </c>
      <c r="F115" s="39">
        <v>2.4</v>
      </c>
      <c r="G115" s="39">
        <v>2.9</v>
      </c>
      <c r="H115" s="39">
        <v>2.8</v>
      </c>
      <c r="I115" s="39">
        <v>4.8</v>
      </c>
      <c r="J115" s="39">
        <v>1.7</v>
      </c>
      <c r="K115" s="39">
        <v>3.1</v>
      </c>
      <c r="L115" s="39">
        <v>3.6</v>
      </c>
      <c r="M115" s="39">
        <v>2.9</v>
      </c>
      <c r="N115" s="57">
        <v>3.5</v>
      </c>
    </row>
    <row r="116" spans="1:14" x14ac:dyDescent="0.15">
      <c r="A116" s="59" t="s">
        <v>162</v>
      </c>
      <c r="B116" s="60"/>
      <c r="C116" s="60"/>
      <c r="D116" s="36"/>
      <c r="E116" s="37">
        <v>0</v>
      </c>
      <c r="F116" s="39">
        <v>0</v>
      </c>
      <c r="G116" s="39">
        <v>0.3</v>
      </c>
      <c r="H116" s="39">
        <v>0</v>
      </c>
      <c r="I116" s="39">
        <v>0</v>
      </c>
      <c r="J116" s="39">
        <v>0</v>
      </c>
      <c r="K116" s="39">
        <v>0</v>
      </c>
      <c r="L116" s="39">
        <v>0</v>
      </c>
      <c r="M116" s="39">
        <v>0</v>
      </c>
      <c r="N116" s="39">
        <v>0</v>
      </c>
    </row>
    <row r="117" spans="1:14" x14ac:dyDescent="0.15">
      <c r="A117" s="160" t="s">
        <v>111</v>
      </c>
      <c r="B117" s="161"/>
      <c r="C117" s="161"/>
      <c r="D117" s="36"/>
      <c r="E117" s="37">
        <v>2</v>
      </c>
      <c r="F117" s="39">
        <v>0.6</v>
      </c>
      <c r="G117" s="39">
        <v>1.4</v>
      </c>
      <c r="H117" s="39">
        <v>0.9</v>
      </c>
      <c r="I117" s="39">
        <v>0</v>
      </c>
      <c r="J117" s="39">
        <v>0</v>
      </c>
      <c r="K117" s="39">
        <v>0</v>
      </c>
      <c r="L117" s="39">
        <v>0</v>
      </c>
      <c r="M117" s="39">
        <v>0</v>
      </c>
      <c r="N117" s="39">
        <v>0</v>
      </c>
    </row>
    <row r="118" spans="1:14" x14ac:dyDescent="0.15">
      <c r="A118" s="160" t="s">
        <v>80</v>
      </c>
      <c r="B118" s="161"/>
      <c r="C118" s="161"/>
      <c r="D118" s="36"/>
      <c r="E118" s="37">
        <v>19</v>
      </c>
      <c r="F118" s="39">
        <v>5.8</v>
      </c>
      <c r="G118" s="39">
        <v>5.2</v>
      </c>
      <c r="H118" s="39">
        <v>9.3000000000000007</v>
      </c>
      <c r="I118" s="39">
        <v>8.1</v>
      </c>
      <c r="J118" s="39">
        <v>8</v>
      </c>
      <c r="K118" s="39">
        <v>8.6999999999999993</v>
      </c>
      <c r="L118" s="39">
        <v>6.1</v>
      </c>
      <c r="M118" s="39">
        <v>6.8</v>
      </c>
      <c r="N118" s="57">
        <v>8.8000000000000007</v>
      </c>
    </row>
    <row r="119" spans="1:14" x14ac:dyDescent="0.15">
      <c r="A119" s="35" t="s">
        <v>81</v>
      </c>
      <c r="B119" s="42"/>
      <c r="C119" s="42"/>
      <c r="D119" s="36"/>
      <c r="E119" s="37">
        <v>15</v>
      </c>
      <c r="F119" s="39">
        <v>4.5999999999999996</v>
      </c>
      <c r="G119" s="39">
        <v>4.5999999999999996</v>
      </c>
      <c r="H119" s="39">
        <v>3.1</v>
      </c>
      <c r="I119" s="39">
        <v>3.9</v>
      </c>
      <c r="J119" s="39">
        <v>5.4</v>
      </c>
      <c r="K119" s="39">
        <v>2.4</v>
      </c>
      <c r="L119" s="39">
        <v>4.0999999999999996</v>
      </c>
      <c r="M119" s="39">
        <v>4.2</v>
      </c>
      <c r="N119" s="57">
        <v>3.8</v>
      </c>
    </row>
    <row r="120" spans="1:14" x14ac:dyDescent="0.15">
      <c r="A120" s="35" t="s">
        <v>82</v>
      </c>
      <c r="B120" s="42"/>
      <c r="C120" s="42"/>
      <c r="D120" s="36"/>
      <c r="E120" s="37">
        <v>9</v>
      </c>
      <c r="F120" s="39">
        <v>2.8</v>
      </c>
      <c r="G120" s="39">
        <v>1.2</v>
      </c>
      <c r="H120" s="39">
        <v>3.1</v>
      </c>
      <c r="I120" s="39">
        <v>2.1</v>
      </c>
      <c r="J120" s="39">
        <v>1.7</v>
      </c>
      <c r="K120" s="39">
        <v>1.8</v>
      </c>
      <c r="L120" s="39">
        <v>3.9</v>
      </c>
      <c r="M120" s="39">
        <v>0.5</v>
      </c>
      <c r="N120" s="57">
        <v>2</v>
      </c>
    </row>
    <row r="121" spans="1:14" x14ac:dyDescent="0.15">
      <c r="A121" s="35" t="s">
        <v>83</v>
      </c>
      <c r="B121" s="42"/>
      <c r="C121" s="42"/>
      <c r="D121" s="36"/>
      <c r="E121" s="37">
        <v>12</v>
      </c>
      <c r="F121" s="39">
        <v>3.7</v>
      </c>
      <c r="G121" s="39">
        <v>4.3</v>
      </c>
      <c r="H121" s="39">
        <v>5</v>
      </c>
      <c r="I121" s="39">
        <v>2.4</v>
      </c>
      <c r="J121" s="39">
        <v>3.3</v>
      </c>
      <c r="K121" s="39">
        <v>3.1</v>
      </c>
      <c r="L121" s="39">
        <v>2.2000000000000002</v>
      </c>
      <c r="M121" s="39">
        <v>2.9</v>
      </c>
      <c r="N121" s="57">
        <v>3.8</v>
      </c>
    </row>
    <row r="122" spans="1:14" x14ac:dyDescent="0.15">
      <c r="A122" s="160" t="s">
        <v>110</v>
      </c>
      <c r="B122" s="161"/>
      <c r="C122" s="161"/>
      <c r="D122" s="36"/>
      <c r="E122" s="37">
        <v>8</v>
      </c>
      <c r="F122" s="39">
        <v>2.4</v>
      </c>
      <c r="G122" s="39">
        <v>1.2</v>
      </c>
      <c r="H122" s="39">
        <v>0.9</v>
      </c>
      <c r="I122" s="39">
        <v>1.8</v>
      </c>
      <c r="J122" s="39">
        <v>1</v>
      </c>
      <c r="K122" s="39">
        <v>2.2000000000000002</v>
      </c>
      <c r="L122" s="39">
        <v>2.8</v>
      </c>
      <c r="M122" s="39">
        <v>1.3</v>
      </c>
      <c r="N122" s="57">
        <v>1.5</v>
      </c>
    </row>
    <row r="123" spans="1:14" x14ac:dyDescent="0.15">
      <c r="A123" s="160" t="s">
        <v>85</v>
      </c>
      <c r="B123" s="161"/>
      <c r="C123" s="161"/>
      <c r="D123" s="36"/>
      <c r="E123" s="37">
        <v>2</v>
      </c>
      <c r="F123" s="39">
        <v>0.6</v>
      </c>
      <c r="G123" s="39">
        <v>0</v>
      </c>
      <c r="H123" s="39">
        <v>0.6</v>
      </c>
      <c r="I123" s="39">
        <v>0.3</v>
      </c>
      <c r="J123" s="39">
        <v>0</v>
      </c>
      <c r="K123" s="39">
        <v>0</v>
      </c>
      <c r="L123" s="39">
        <v>0.6</v>
      </c>
      <c r="M123" s="39">
        <v>0.3</v>
      </c>
      <c r="N123" s="57">
        <v>0.3</v>
      </c>
    </row>
    <row r="124" spans="1:14" x14ac:dyDescent="0.15">
      <c r="A124" s="160" t="s">
        <v>86</v>
      </c>
      <c r="B124" s="161"/>
      <c r="C124" s="161"/>
      <c r="D124" s="162"/>
      <c r="E124" s="37">
        <v>0</v>
      </c>
      <c r="F124" s="39">
        <v>0</v>
      </c>
      <c r="G124" s="39">
        <v>0</v>
      </c>
      <c r="H124" s="39">
        <v>0</v>
      </c>
      <c r="I124" s="39">
        <v>0</v>
      </c>
      <c r="J124" s="39">
        <v>0</v>
      </c>
      <c r="K124" s="39">
        <v>0</v>
      </c>
      <c r="L124" s="39">
        <v>0.3</v>
      </c>
      <c r="M124" s="39">
        <v>0.3</v>
      </c>
      <c r="N124" s="57">
        <v>0</v>
      </c>
    </row>
    <row r="125" spans="1:14" x14ac:dyDescent="0.15">
      <c r="A125" s="35" t="s">
        <v>19</v>
      </c>
      <c r="B125" s="42"/>
      <c r="C125" s="42"/>
      <c r="D125" s="36"/>
      <c r="E125" s="37">
        <v>0</v>
      </c>
      <c r="F125" s="39">
        <v>0</v>
      </c>
      <c r="G125" s="39">
        <v>0.3</v>
      </c>
      <c r="H125" s="39">
        <v>0</v>
      </c>
      <c r="I125" s="39">
        <v>0.9</v>
      </c>
      <c r="J125" s="39">
        <v>1.3</v>
      </c>
      <c r="K125" s="39">
        <v>2.4</v>
      </c>
      <c r="L125" s="39">
        <v>1.1000000000000001</v>
      </c>
      <c r="M125" s="39">
        <v>1.6</v>
      </c>
      <c r="N125" s="57">
        <v>2</v>
      </c>
    </row>
    <row r="126" spans="1:14" x14ac:dyDescent="0.15">
      <c r="A126" s="167" t="s">
        <v>4</v>
      </c>
      <c r="B126" s="168"/>
      <c r="C126" s="168"/>
      <c r="D126" s="169"/>
      <c r="E126" s="58">
        <f t="shared" ref="E126:J126" si="3">SUM(E107:E125)</f>
        <v>327</v>
      </c>
      <c r="F126" s="58">
        <f t="shared" si="3"/>
        <v>99.999999999999986</v>
      </c>
      <c r="G126" s="54">
        <f t="shared" si="3"/>
        <v>100</v>
      </c>
      <c r="H126" s="54">
        <f t="shared" si="3"/>
        <v>99.899999999999977</v>
      </c>
      <c r="I126" s="54">
        <f t="shared" si="3"/>
        <v>99.999999999999986</v>
      </c>
      <c r="J126" s="54">
        <f t="shared" si="3"/>
        <v>100.00000000000001</v>
      </c>
      <c r="K126" s="54">
        <v>100</v>
      </c>
      <c r="L126" s="54">
        <v>100</v>
      </c>
      <c r="M126" s="54">
        <v>100</v>
      </c>
      <c r="N126" s="67">
        <v>100</v>
      </c>
    </row>
    <row r="128" spans="1:14" x14ac:dyDescent="0.15">
      <c r="A128" s="163" t="s">
        <v>109</v>
      </c>
      <c r="B128" s="163"/>
      <c r="C128" s="163"/>
      <c r="D128" s="163"/>
      <c r="E128" s="163"/>
      <c r="F128" s="163"/>
      <c r="G128" s="163"/>
      <c r="H128" s="163"/>
      <c r="I128" s="163"/>
      <c r="J128" s="163"/>
      <c r="K128" s="163"/>
      <c r="L128" s="163"/>
    </row>
  </sheetData>
  <mergeCells count="44">
    <mergeCell ref="A1:M1"/>
    <mergeCell ref="A10:B10"/>
    <mergeCell ref="A15:B15"/>
    <mergeCell ref="A16:B16"/>
    <mergeCell ref="A17:B17"/>
    <mergeCell ref="A20:B20"/>
    <mergeCell ref="A25:B25"/>
    <mergeCell ref="A29:B29"/>
    <mergeCell ref="A38:E38"/>
    <mergeCell ref="A43:B43"/>
    <mergeCell ref="A44:B44"/>
    <mergeCell ref="A47:B47"/>
    <mergeCell ref="A45:B45"/>
    <mergeCell ref="A46:B46"/>
    <mergeCell ref="A52:C52"/>
    <mergeCell ref="A53:C53"/>
    <mergeCell ref="A54:C54"/>
    <mergeCell ref="A55:C55"/>
    <mergeCell ref="A57:C57"/>
    <mergeCell ref="A62:D62"/>
    <mergeCell ref="A64:C64"/>
    <mergeCell ref="A68:D68"/>
    <mergeCell ref="A70:C70"/>
    <mergeCell ref="A74:E74"/>
    <mergeCell ref="A83:B83"/>
    <mergeCell ref="A85:B85"/>
    <mergeCell ref="A90:B90"/>
    <mergeCell ref="A91:B91"/>
    <mergeCell ref="A94:B94"/>
    <mergeCell ref="A102:B102"/>
    <mergeCell ref="A106:D106"/>
    <mergeCell ref="A108:D108"/>
    <mergeCell ref="A109:D109"/>
    <mergeCell ref="A110:C110"/>
    <mergeCell ref="A111:C111"/>
    <mergeCell ref="A123:C123"/>
    <mergeCell ref="A124:D124"/>
    <mergeCell ref="A126:D126"/>
    <mergeCell ref="A128:L128"/>
    <mergeCell ref="A112:C112"/>
    <mergeCell ref="A115:C115"/>
    <mergeCell ref="A117:C117"/>
    <mergeCell ref="A118:C118"/>
    <mergeCell ref="A122:C122"/>
  </mergeCells>
  <phoneticPr fontId="2"/>
  <pageMargins left="0.52" right="0.57999999999999996" top="0.98399999999999999" bottom="0.98399999999999999" header="0.51200000000000001" footer="0.51200000000000001"/>
  <pageSetup paperSize="9" scale="88" orientation="portrait" horizontalDpi="300" verticalDpi="300" r:id="rId1"/>
  <headerFooter alignWithMargins="0"/>
  <rowBreaks count="1" manualBreakCount="1">
    <brk id="5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8"/>
  <sheetViews>
    <sheetView topLeftCell="A10" zoomScaleNormal="100" workbookViewId="0">
      <selection activeCell="Q49" sqref="Q49"/>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5" width="6.625" style="26" customWidth="1"/>
    <col min="16" max="16384" width="9" style="26"/>
  </cols>
  <sheetData>
    <row r="1" spans="1:13" x14ac:dyDescent="0.15">
      <c r="A1" s="159" t="s">
        <v>167</v>
      </c>
      <c r="B1" s="159"/>
      <c r="C1" s="159"/>
      <c r="D1" s="159"/>
      <c r="E1" s="159"/>
      <c r="F1" s="159"/>
      <c r="G1" s="159"/>
      <c r="H1" s="159"/>
      <c r="I1" s="159"/>
      <c r="J1" s="159"/>
      <c r="K1" s="159"/>
      <c r="L1" s="159"/>
      <c r="M1" s="159"/>
    </row>
    <row r="3" spans="1:13" ht="18.75" customHeight="1" x14ac:dyDescent="0.15">
      <c r="A3" s="26" t="s">
        <v>148</v>
      </c>
    </row>
    <row r="4" spans="1:13" x14ac:dyDescent="0.15">
      <c r="A4" s="27"/>
      <c r="B4" s="28"/>
      <c r="C4" s="29" t="s">
        <v>168</v>
      </c>
      <c r="D4" s="29" t="s">
        <v>168</v>
      </c>
      <c r="E4" s="29" t="s">
        <v>165</v>
      </c>
      <c r="F4" s="29" t="s">
        <v>139</v>
      </c>
      <c r="G4" s="29" t="s">
        <v>121</v>
      </c>
      <c r="H4" s="29" t="s">
        <v>107</v>
      </c>
      <c r="I4" s="29" t="s">
        <v>99</v>
      </c>
      <c r="J4" s="29" t="s">
        <v>5</v>
      </c>
      <c r="K4" s="29" t="s">
        <v>6</v>
      </c>
      <c r="L4" s="29" t="s">
        <v>7</v>
      </c>
      <c r="M4" s="29" t="s">
        <v>8</v>
      </c>
    </row>
    <row r="5" spans="1:13" x14ac:dyDescent="0.15">
      <c r="A5" s="31"/>
      <c r="B5" s="32"/>
      <c r="C5" s="33" t="s">
        <v>119</v>
      </c>
      <c r="D5" s="33" t="s">
        <v>9</v>
      </c>
      <c r="E5" s="34" t="s">
        <v>9</v>
      </c>
      <c r="F5" s="34" t="s">
        <v>9</v>
      </c>
      <c r="G5" s="34" t="s">
        <v>9</v>
      </c>
      <c r="H5" s="34" t="s">
        <v>9</v>
      </c>
      <c r="I5" s="34" t="s">
        <v>9</v>
      </c>
      <c r="J5" s="34" t="s">
        <v>9</v>
      </c>
      <c r="K5" s="34" t="s">
        <v>9</v>
      </c>
      <c r="L5" s="34" t="s">
        <v>9</v>
      </c>
      <c r="M5" s="34" t="s">
        <v>9</v>
      </c>
    </row>
    <row r="6" spans="1:13" x14ac:dyDescent="0.15">
      <c r="A6" s="35" t="s">
        <v>10</v>
      </c>
      <c r="B6" s="36"/>
      <c r="C6" s="37">
        <v>81</v>
      </c>
      <c r="D6" s="68">
        <v>24.6</v>
      </c>
      <c r="E6" s="39">
        <v>14.9</v>
      </c>
      <c r="F6" s="39">
        <v>22.4</v>
      </c>
      <c r="G6" s="39">
        <v>33.799999999999997</v>
      </c>
      <c r="H6" s="39">
        <v>19.600000000000001</v>
      </c>
      <c r="I6" s="39">
        <v>29</v>
      </c>
      <c r="J6" s="39">
        <v>27.2</v>
      </c>
      <c r="K6" s="39">
        <v>22.3</v>
      </c>
      <c r="L6" s="39">
        <v>22.9</v>
      </c>
      <c r="M6" s="39">
        <v>18.100000000000001</v>
      </c>
    </row>
    <row r="7" spans="1:13" x14ac:dyDescent="0.15">
      <c r="A7" s="35" t="s">
        <v>140</v>
      </c>
      <c r="B7" s="36"/>
      <c r="C7" s="37">
        <v>82</v>
      </c>
      <c r="D7" s="68">
        <v>24.9</v>
      </c>
      <c r="E7" s="39">
        <v>28.3</v>
      </c>
      <c r="F7" s="39">
        <v>23.3</v>
      </c>
      <c r="G7" s="39">
        <v>22.2</v>
      </c>
      <c r="H7" s="39">
        <v>28.2</v>
      </c>
      <c r="I7" s="39">
        <v>24</v>
      </c>
      <c r="J7" s="39">
        <v>21.3</v>
      </c>
      <c r="K7" s="39">
        <v>22.3</v>
      </c>
      <c r="L7" s="39">
        <v>25.2</v>
      </c>
      <c r="M7" s="39">
        <v>27.5</v>
      </c>
    </row>
    <row r="8" spans="1:13" x14ac:dyDescent="0.15">
      <c r="A8" s="35" t="s">
        <v>12</v>
      </c>
      <c r="B8" s="36"/>
      <c r="C8" s="37">
        <v>86</v>
      </c>
      <c r="D8" s="68">
        <v>26.2</v>
      </c>
      <c r="E8" s="39">
        <v>24.9</v>
      </c>
      <c r="F8" s="39">
        <v>29.3</v>
      </c>
      <c r="G8" s="39">
        <v>18.2</v>
      </c>
      <c r="H8" s="39">
        <v>28.5</v>
      </c>
      <c r="I8" s="39">
        <v>26.3</v>
      </c>
      <c r="J8" s="39">
        <v>27.6</v>
      </c>
      <c r="K8" s="39">
        <v>28.1</v>
      </c>
      <c r="L8" s="39">
        <v>30.6</v>
      </c>
      <c r="M8" s="39">
        <v>33.200000000000003</v>
      </c>
    </row>
    <row r="9" spans="1:13" x14ac:dyDescent="0.15">
      <c r="A9" s="35" t="s">
        <v>13</v>
      </c>
      <c r="B9" s="36"/>
      <c r="C9" s="37">
        <v>80</v>
      </c>
      <c r="D9" s="68">
        <v>24.3</v>
      </c>
      <c r="E9" s="39">
        <v>31.9</v>
      </c>
      <c r="F9" s="39">
        <v>25</v>
      </c>
      <c r="G9" s="39">
        <v>25.8</v>
      </c>
      <c r="H9" s="39">
        <v>23.7</v>
      </c>
      <c r="I9" s="39">
        <v>20.7</v>
      </c>
      <c r="J9" s="39">
        <v>23.9</v>
      </c>
      <c r="K9" s="39">
        <v>27.3</v>
      </c>
      <c r="L9" s="39">
        <v>21.3</v>
      </c>
      <c r="M9" s="39">
        <v>21.2</v>
      </c>
    </row>
    <row r="10" spans="1:13" x14ac:dyDescent="0.15">
      <c r="A10" s="167" t="s">
        <v>4</v>
      </c>
      <c r="B10" s="169"/>
      <c r="C10" s="37">
        <f>SUM(C6:C9)</f>
        <v>329</v>
      </c>
      <c r="D10" s="69">
        <f>SUM(D6:D9)</f>
        <v>100</v>
      </c>
      <c r="E10" s="45">
        <f>SUM(E6:E9)</f>
        <v>100</v>
      </c>
      <c r="F10" s="45">
        <f>SUM(F6:F9)</f>
        <v>100</v>
      </c>
      <c r="G10" s="45">
        <f>SUM(G6:G9)</f>
        <v>100</v>
      </c>
      <c r="H10" s="45">
        <v>100</v>
      </c>
      <c r="I10" s="45">
        <v>100</v>
      </c>
      <c r="J10" s="45">
        <v>100</v>
      </c>
      <c r="K10" s="45">
        <v>100</v>
      </c>
      <c r="L10" s="45">
        <v>100</v>
      </c>
      <c r="M10" s="45">
        <v>100</v>
      </c>
    </row>
    <row r="12" spans="1:13" ht="18.75" customHeight="1" x14ac:dyDescent="0.15">
      <c r="A12" s="26" t="s">
        <v>14</v>
      </c>
    </row>
    <row r="13" spans="1:13" x14ac:dyDescent="0.15">
      <c r="A13" s="27"/>
      <c r="B13" s="28"/>
      <c r="C13" s="29" t="s">
        <v>168</v>
      </c>
      <c r="D13" s="29" t="s">
        <v>168</v>
      </c>
      <c r="E13" s="29" t="s">
        <v>165</v>
      </c>
      <c r="F13" s="29" t="s">
        <v>139</v>
      </c>
      <c r="G13" s="29" t="s">
        <v>121</v>
      </c>
      <c r="H13" s="29" t="s">
        <v>107</v>
      </c>
      <c r="I13" s="29" t="s">
        <v>133</v>
      </c>
      <c r="J13" s="29" t="s">
        <v>5</v>
      </c>
      <c r="K13" s="29" t="s">
        <v>6</v>
      </c>
      <c r="L13" s="29" t="s">
        <v>7</v>
      </c>
      <c r="M13" s="29" t="s">
        <v>8</v>
      </c>
    </row>
    <row r="14" spans="1:13" x14ac:dyDescent="0.15">
      <c r="A14" s="31"/>
      <c r="B14" s="32"/>
      <c r="C14" s="33" t="s">
        <v>119</v>
      </c>
      <c r="D14" s="33" t="s">
        <v>9</v>
      </c>
      <c r="E14" s="34" t="s">
        <v>9</v>
      </c>
      <c r="F14" s="34" t="s">
        <v>9</v>
      </c>
      <c r="G14" s="34" t="s">
        <v>9</v>
      </c>
      <c r="H14" s="34" t="s">
        <v>9</v>
      </c>
      <c r="I14" s="34" t="s">
        <v>9</v>
      </c>
      <c r="J14" s="34" t="s">
        <v>9</v>
      </c>
      <c r="K14" s="34" t="s">
        <v>9</v>
      </c>
      <c r="L14" s="34" t="s">
        <v>9</v>
      </c>
      <c r="M14" s="34" t="s">
        <v>9</v>
      </c>
    </row>
    <row r="15" spans="1:13" x14ac:dyDescent="0.15">
      <c r="A15" s="160" t="s">
        <v>15</v>
      </c>
      <c r="B15" s="162"/>
      <c r="C15" s="37">
        <v>141</v>
      </c>
      <c r="D15" s="39">
        <v>43</v>
      </c>
      <c r="E15" s="43">
        <v>39.299999999999997</v>
      </c>
      <c r="F15" s="43">
        <v>41.2</v>
      </c>
      <c r="G15" s="43">
        <v>43.1</v>
      </c>
      <c r="H15" s="43">
        <v>41.6</v>
      </c>
      <c r="I15" s="43">
        <v>36.700000000000003</v>
      </c>
      <c r="J15" s="43">
        <v>33.9</v>
      </c>
      <c r="K15" s="43">
        <v>35.799999999999997</v>
      </c>
      <c r="L15" s="43">
        <v>35.200000000000003</v>
      </c>
      <c r="M15" s="43">
        <v>35.700000000000003</v>
      </c>
    </row>
    <row r="16" spans="1:13" x14ac:dyDescent="0.15">
      <c r="A16" s="160" t="s">
        <v>16</v>
      </c>
      <c r="B16" s="162"/>
      <c r="C16" s="37">
        <v>103</v>
      </c>
      <c r="D16" s="39">
        <v>31.4</v>
      </c>
      <c r="E16" s="43">
        <v>32.200000000000003</v>
      </c>
      <c r="F16" s="43">
        <v>28.5</v>
      </c>
      <c r="G16" s="43">
        <v>25.2</v>
      </c>
      <c r="H16" s="43">
        <v>28.4</v>
      </c>
      <c r="I16" s="43">
        <v>37.4</v>
      </c>
      <c r="J16" s="43">
        <v>35.9</v>
      </c>
      <c r="K16" s="43">
        <v>33.1</v>
      </c>
      <c r="L16" s="43">
        <v>32.5</v>
      </c>
      <c r="M16" s="43">
        <v>28.9</v>
      </c>
    </row>
    <row r="17" spans="1:16" x14ac:dyDescent="0.15">
      <c r="A17" s="160" t="s">
        <v>17</v>
      </c>
      <c r="B17" s="162"/>
      <c r="C17" s="37">
        <v>60</v>
      </c>
      <c r="D17" s="39">
        <v>18.3</v>
      </c>
      <c r="E17" s="43">
        <v>19.899999999999999</v>
      </c>
      <c r="F17" s="43">
        <v>21.3</v>
      </c>
      <c r="G17" s="43">
        <v>20</v>
      </c>
      <c r="H17" s="43">
        <v>19.5</v>
      </c>
      <c r="I17" s="43">
        <v>18.899999999999999</v>
      </c>
      <c r="J17" s="43">
        <v>20.100000000000001</v>
      </c>
      <c r="K17" s="43">
        <v>23.1</v>
      </c>
      <c r="L17" s="43">
        <v>20.9</v>
      </c>
      <c r="M17" s="43">
        <v>23.3</v>
      </c>
    </row>
    <row r="18" spans="1:16" x14ac:dyDescent="0.15">
      <c r="A18" s="35" t="s">
        <v>18</v>
      </c>
      <c r="B18" s="36"/>
      <c r="C18" s="37">
        <v>22</v>
      </c>
      <c r="D18" s="39">
        <v>6.7</v>
      </c>
      <c r="E18" s="43">
        <v>8</v>
      </c>
      <c r="F18" s="43">
        <v>8.1</v>
      </c>
      <c r="G18" s="43">
        <v>11.1</v>
      </c>
      <c r="H18" s="43">
        <v>9.9</v>
      </c>
      <c r="I18" s="43">
        <v>6.3</v>
      </c>
      <c r="J18" s="43">
        <v>8.4</v>
      </c>
      <c r="K18" s="43">
        <v>7.7</v>
      </c>
      <c r="L18" s="43">
        <v>10.9</v>
      </c>
      <c r="M18" s="43">
        <v>11.6</v>
      </c>
    </row>
    <row r="19" spans="1:16" x14ac:dyDescent="0.15">
      <c r="A19" s="35" t="s">
        <v>19</v>
      </c>
      <c r="B19" s="36"/>
      <c r="C19" s="37">
        <v>2</v>
      </c>
      <c r="D19" s="39">
        <v>0.6</v>
      </c>
      <c r="E19" s="43">
        <v>0.6</v>
      </c>
      <c r="F19" s="43">
        <v>0.9</v>
      </c>
      <c r="G19" s="43">
        <v>0.6</v>
      </c>
      <c r="H19" s="43">
        <v>0.6</v>
      </c>
      <c r="I19" s="43">
        <v>0.7</v>
      </c>
      <c r="J19" s="43">
        <v>1.7</v>
      </c>
      <c r="K19" s="43">
        <v>0.3</v>
      </c>
      <c r="L19" s="43">
        <v>0.5</v>
      </c>
      <c r="M19" s="43">
        <v>0.5</v>
      </c>
    </row>
    <row r="20" spans="1:16" x14ac:dyDescent="0.15">
      <c r="A20" s="167" t="s">
        <v>4</v>
      </c>
      <c r="B20" s="169"/>
      <c r="C20" s="37">
        <f t="shared" ref="C20:H20" si="0">SUM(C15:C19)</f>
        <v>328</v>
      </c>
      <c r="D20" s="68">
        <f t="shared" si="0"/>
        <v>100</v>
      </c>
      <c r="E20" s="37">
        <f t="shared" si="0"/>
        <v>100</v>
      </c>
      <c r="F20" s="37">
        <f t="shared" si="0"/>
        <v>100</v>
      </c>
      <c r="G20" s="37">
        <f t="shared" si="0"/>
        <v>99.999999999999986</v>
      </c>
      <c r="H20" s="37">
        <f t="shared" si="0"/>
        <v>100</v>
      </c>
      <c r="I20" s="37">
        <v>100</v>
      </c>
      <c r="J20" s="37">
        <v>100</v>
      </c>
      <c r="K20" s="37">
        <v>100</v>
      </c>
      <c r="L20" s="37">
        <v>100</v>
      </c>
      <c r="M20" s="37">
        <v>100</v>
      </c>
    </row>
    <row r="22" spans="1:16" ht="18.75" customHeight="1" x14ac:dyDescent="0.15">
      <c r="A22" s="26" t="s">
        <v>20</v>
      </c>
    </row>
    <row r="23" spans="1:16" x14ac:dyDescent="0.15">
      <c r="A23" s="27"/>
      <c r="B23" s="40"/>
      <c r="C23" s="40"/>
      <c r="D23" s="40"/>
      <c r="E23" s="28"/>
      <c r="F23" s="29" t="s">
        <v>168</v>
      </c>
      <c r="G23" s="29" t="s">
        <v>168</v>
      </c>
      <c r="H23" s="29" t="s">
        <v>165</v>
      </c>
      <c r="I23" s="29" t="s">
        <v>139</v>
      </c>
      <c r="J23" s="29" t="s">
        <v>121</v>
      </c>
      <c r="K23" s="29" t="s">
        <v>107</v>
      </c>
      <c r="L23" s="29" t="s">
        <v>99</v>
      </c>
      <c r="M23" s="29" t="s">
        <v>5</v>
      </c>
      <c r="N23" s="29" t="s">
        <v>6</v>
      </c>
      <c r="O23" s="29" t="s">
        <v>7</v>
      </c>
      <c r="P23" s="29" t="s">
        <v>8</v>
      </c>
    </row>
    <row r="24" spans="1:16" x14ac:dyDescent="0.15">
      <c r="A24" s="31"/>
      <c r="B24" s="41"/>
      <c r="C24" s="41"/>
      <c r="D24" s="41"/>
      <c r="E24" s="32"/>
      <c r="F24" s="33" t="s">
        <v>119</v>
      </c>
      <c r="G24" s="33" t="s">
        <v>9</v>
      </c>
      <c r="H24" s="34" t="s">
        <v>9</v>
      </c>
      <c r="I24" s="34" t="s">
        <v>9</v>
      </c>
      <c r="J24" s="34" t="s">
        <v>9</v>
      </c>
      <c r="K24" s="34" t="s">
        <v>9</v>
      </c>
      <c r="L24" s="34" t="s">
        <v>9</v>
      </c>
      <c r="M24" s="34" t="s">
        <v>9</v>
      </c>
      <c r="N24" s="34" t="s">
        <v>9</v>
      </c>
      <c r="O24" s="34" t="s">
        <v>9</v>
      </c>
      <c r="P24" s="34" t="s">
        <v>9</v>
      </c>
    </row>
    <row r="25" spans="1:16" x14ac:dyDescent="0.15">
      <c r="A25" s="160" t="s">
        <v>21</v>
      </c>
      <c r="B25" s="161"/>
      <c r="C25" s="42"/>
      <c r="D25" s="42"/>
      <c r="E25" s="36"/>
      <c r="F25" s="37">
        <v>27</v>
      </c>
      <c r="G25" s="39">
        <v>7.8</v>
      </c>
      <c r="H25" s="43">
        <v>5.2</v>
      </c>
      <c r="I25" s="43">
        <v>5.9</v>
      </c>
      <c r="J25" s="43">
        <v>7.4</v>
      </c>
      <c r="K25" s="43">
        <v>7</v>
      </c>
      <c r="L25" s="43">
        <v>8.8000000000000007</v>
      </c>
      <c r="M25" s="43">
        <v>7.5</v>
      </c>
      <c r="N25" s="43">
        <v>4</v>
      </c>
      <c r="O25" s="43">
        <v>7.8</v>
      </c>
      <c r="P25" s="43">
        <v>9.4</v>
      </c>
    </row>
    <row r="26" spans="1:16" x14ac:dyDescent="0.15">
      <c r="A26" s="35" t="s">
        <v>22</v>
      </c>
      <c r="B26" s="42"/>
      <c r="C26" s="42"/>
      <c r="D26" s="42"/>
      <c r="E26" s="36"/>
      <c r="F26" s="37">
        <v>16</v>
      </c>
      <c r="G26" s="39">
        <v>4.5999999999999996</v>
      </c>
      <c r="H26" s="43">
        <v>2.4</v>
      </c>
      <c r="I26" s="43">
        <v>4</v>
      </c>
      <c r="J26" s="43">
        <v>2.1</v>
      </c>
      <c r="K26" s="43">
        <v>2.2999999999999998</v>
      </c>
      <c r="L26" s="43">
        <v>1.7</v>
      </c>
      <c r="M26" s="43">
        <v>2.8</v>
      </c>
      <c r="N26" s="43">
        <v>3.7</v>
      </c>
      <c r="O26" s="43">
        <v>4.3</v>
      </c>
      <c r="P26" s="43">
        <v>3.3</v>
      </c>
    </row>
    <row r="27" spans="1:16" x14ac:dyDescent="0.15">
      <c r="A27" s="35" t="s">
        <v>23</v>
      </c>
      <c r="B27" s="42"/>
      <c r="C27" s="42"/>
      <c r="D27" s="42"/>
      <c r="E27" s="36"/>
      <c r="F27" s="37">
        <v>134</v>
      </c>
      <c r="G27" s="39">
        <v>38.6</v>
      </c>
      <c r="H27" s="43">
        <v>47.4</v>
      </c>
      <c r="I27" s="43">
        <v>43.1</v>
      </c>
      <c r="J27" s="43">
        <v>34.5</v>
      </c>
      <c r="K27" s="43">
        <v>40.1</v>
      </c>
      <c r="L27" s="43">
        <v>35.700000000000003</v>
      </c>
      <c r="M27" s="43">
        <v>40.299999999999997</v>
      </c>
      <c r="N27" s="43">
        <v>35.6</v>
      </c>
      <c r="O27" s="43">
        <v>37.6</v>
      </c>
      <c r="P27" s="43">
        <v>33.4</v>
      </c>
    </row>
    <row r="28" spans="1:16" x14ac:dyDescent="0.15">
      <c r="A28" s="35" t="s">
        <v>24</v>
      </c>
      <c r="B28" s="42"/>
      <c r="C28" s="42"/>
      <c r="D28" s="42"/>
      <c r="E28" s="36"/>
      <c r="F28" s="37">
        <v>39</v>
      </c>
      <c r="G28" s="39">
        <v>11.2</v>
      </c>
      <c r="H28" s="43">
        <v>10.1</v>
      </c>
      <c r="I28" s="43">
        <v>6.2</v>
      </c>
      <c r="J28" s="43">
        <v>9.6999999999999993</v>
      </c>
      <c r="K28" s="43">
        <v>8.5</v>
      </c>
      <c r="L28" s="43">
        <v>10.8</v>
      </c>
      <c r="M28" s="43">
        <v>7.9</v>
      </c>
      <c r="N28" s="43">
        <v>6.4</v>
      </c>
      <c r="O28" s="43">
        <v>6.1</v>
      </c>
      <c r="P28" s="43">
        <v>7.6</v>
      </c>
    </row>
    <row r="29" spans="1:16" x14ac:dyDescent="0.15">
      <c r="A29" s="160" t="s">
        <v>25</v>
      </c>
      <c r="B29" s="161"/>
      <c r="C29" s="42"/>
      <c r="D29" s="42"/>
      <c r="E29" s="36"/>
      <c r="F29" s="37">
        <v>43</v>
      </c>
      <c r="G29" s="39">
        <v>12.4</v>
      </c>
      <c r="H29" s="43">
        <v>17.100000000000001</v>
      </c>
      <c r="I29" s="43">
        <v>13.6</v>
      </c>
      <c r="J29" s="43">
        <v>14.5</v>
      </c>
      <c r="K29" s="43">
        <v>14.6</v>
      </c>
      <c r="L29" s="43">
        <v>14.8</v>
      </c>
      <c r="M29" s="43">
        <v>13.8</v>
      </c>
      <c r="N29" s="43">
        <v>15.4</v>
      </c>
      <c r="O29" s="43">
        <v>14.4</v>
      </c>
      <c r="P29" s="43">
        <v>13.1</v>
      </c>
    </row>
    <row r="30" spans="1:16" x14ac:dyDescent="0.15">
      <c r="A30" s="35" t="s">
        <v>26</v>
      </c>
      <c r="B30" s="42"/>
      <c r="C30" s="42"/>
      <c r="D30" s="42"/>
      <c r="E30" s="36"/>
      <c r="F30" s="37">
        <v>16</v>
      </c>
      <c r="G30" s="39">
        <v>4.5999999999999996</v>
      </c>
      <c r="H30" s="43">
        <v>1.8</v>
      </c>
      <c r="I30" s="43">
        <v>4</v>
      </c>
      <c r="J30" s="43">
        <v>7.7</v>
      </c>
      <c r="K30" s="43">
        <v>5</v>
      </c>
      <c r="L30" s="43">
        <v>6</v>
      </c>
      <c r="M30" s="43">
        <v>5</v>
      </c>
      <c r="N30" s="43">
        <v>7.4</v>
      </c>
      <c r="O30" s="43">
        <v>2.5</v>
      </c>
      <c r="P30" s="43">
        <v>4.3</v>
      </c>
    </row>
    <row r="31" spans="1:16" x14ac:dyDescent="0.15">
      <c r="A31" s="35" t="s">
        <v>155</v>
      </c>
      <c r="B31" s="42"/>
      <c r="C31" s="42"/>
      <c r="D31" s="42"/>
      <c r="E31" s="36"/>
      <c r="F31" s="37">
        <v>7</v>
      </c>
      <c r="G31" s="39">
        <v>2</v>
      </c>
      <c r="H31" s="43">
        <v>2.1</v>
      </c>
      <c r="I31" s="43">
        <v>1.4</v>
      </c>
      <c r="J31" s="43"/>
      <c r="K31" s="43"/>
      <c r="L31" s="43"/>
      <c r="M31" s="43"/>
      <c r="N31" s="43"/>
      <c r="O31" s="43"/>
      <c r="P31" s="43"/>
    </row>
    <row r="32" spans="1:16" x14ac:dyDescent="0.15">
      <c r="A32" s="59" t="s">
        <v>154</v>
      </c>
      <c r="B32" s="60"/>
      <c r="C32" s="60"/>
      <c r="D32" s="60"/>
      <c r="E32" s="61"/>
      <c r="F32" s="37">
        <v>0</v>
      </c>
      <c r="G32" s="39">
        <v>0</v>
      </c>
      <c r="H32" s="43">
        <v>0.3</v>
      </c>
      <c r="I32" s="43">
        <v>0</v>
      </c>
      <c r="J32" s="43">
        <v>0</v>
      </c>
      <c r="K32" s="43">
        <v>0</v>
      </c>
      <c r="L32" s="43">
        <v>0.3</v>
      </c>
      <c r="M32" s="43">
        <v>0</v>
      </c>
      <c r="N32" s="43">
        <v>0.5</v>
      </c>
      <c r="O32" s="43">
        <v>1</v>
      </c>
      <c r="P32" s="43">
        <v>0.2</v>
      </c>
    </row>
    <row r="33" spans="1:16" x14ac:dyDescent="0.15">
      <c r="A33" s="59" t="s">
        <v>153</v>
      </c>
      <c r="B33" s="60"/>
      <c r="C33" s="60"/>
      <c r="D33" s="42"/>
      <c r="E33" s="36"/>
      <c r="F33" s="37">
        <v>3</v>
      </c>
      <c r="G33" s="39">
        <v>0.9</v>
      </c>
      <c r="H33" s="43">
        <v>1.5</v>
      </c>
      <c r="I33" s="43">
        <v>2.2999999999999998</v>
      </c>
      <c r="J33" s="43">
        <v>2.9</v>
      </c>
      <c r="K33" s="43">
        <v>2.1</v>
      </c>
      <c r="L33" s="43">
        <v>3.7</v>
      </c>
      <c r="M33" s="43">
        <v>1.6</v>
      </c>
      <c r="N33" s="43">
        <v>2.1</v>
      </c>
      <c r="O33" s="43">
        <v>2.8</v>
      </c>
      <c r="P33" s="43">
        <v>2.7</v>
      </c>
    </row>
    <row r="34" spans="1:16" x14ac:dyDescent="0.15">
      <c r="A34" s="59" t="s">
        <v>152</v>
      </c>
      <c r="B34" s="60"/>
      <c r="C34" s="60"/>
      <c r="D34" s="60"/>
      <c r="E34" s="36"/>
      <c r="F34" s="37">
        <v>17</v>
      </c>
      <c r="G34" s="39">
        <v>4.9000000000000004</v>
      </c>
      <c r="H34" s="43">
        <v>3.6</v>
      </c>
      <c r="I34" s="43">
        <v>2.5</v>
      </c>
      <c r="J34" s="43">
        <v>4.4000000000000004</v>
      </c>
      <c r="K34" s="43">
        <v>3.8</v>
      </c>
      <c r="L34" s="43">
        <v>1</v>
      </c>
      <c r="M34" s="43">
        <v>3.8</v>
      </c>
      <c r="N34" s="43">
        <v>2.7</v>
      </c>
      <c r="O34" s="43">
        <v>3</v>
      </c>
      <c r="P34" s="43">
        <v>4.0999999999999996</v>
      </c>
    </row>
    <row r="35" spans="1:16" x14ac:dyDescent="0.15">
      <c r="A35" s="59" t="s">
        <v>151</v>
      </c>
      <c r="B35" s="60"/>
      <c r="C35" s="60"/>
      <c r="D35" s="42"/>
      <c r="E35" s="36"/>
      <c r="F35" s="37">
        <v>23</v>
      </c>
      <c r="G35" s="39">
        <v>6.6</v>
      </c>
      <c r="H35" s="43">
        <v>3</v>
      </c>
      <c r="I35" s="43">
        <v>5.0999999999999996</v>
      </c>
      <c r="J35" s="43">
        <v>2.1</v>
      </c>
      <c r="K35" s="43">
        <v>2.6</v>
      </c>
      <c r="L35" s="43">
        <v>2.7</v>
      </c>
      <c r="M35" s="43">
        <v>1.6</v>
      </c>
      <c r="N35" s="43">
        <v>0.8</v>
      </c>
      <c r="O35" s="43">
        <v>2.8</v>
      </c>
      <c r="P35" s="43">
        <v>2.2999999999999998</v>
      </c>
    </row>
    <row r="36" spans="1:16" x14ac:dyDescent="0.15">
      <c r="A36" s="35" t="s">
        <v>150</v>
      </c>
      <c r="B36" s="42"/>
      <c r="C36" s="42"/>
      <c r="D36" s="42"/>
      <c r="E36" s="36"/>
      <c r="F36" s="37">
        <v>16</v>
      </c>
      <c r="G36" s="39">
        <v>4.5999999999999996</v>
      </c>
      <c r="H36" s="43">
        <v>4.3</v>
      </c>
      <c r="I36" s="43">
        <v>6.8</v>
      </c>
      <c r="J36" s="43">
        <v>10.9</v>
      </c>
      <c r="K36" s="43">
        <v>11.1</v>
      </c>
      <c r="L36" s="43">
        <v>10.8</v>
      </c>
      <c r="M36" s="43">
        <v>11.9</v>
      </c>
      <c r="N36" s="43">
        <v>17.600000000000001</v>
      </c>
      <c r="O36" s="43">
        <v>14.4</v>
      </c>
      <c r="P36" s="43">
        <v>18.399999999999999</v>
      </c>
    </row>
    <row r="37" spans="1:16" x14ac:dyDescent="0.15">
      <c r="A37" s="35" t="s">
        <v>149</v>
      </c>
      <c r="B37" s="42"/>
      <c r="C37" s="42"/>
      <c r="D37" s="42"/>
      <c r="E37" s="36"/>
      <c r="F37" s="37">
        <v>6</v>
      </c>
      <c r="G37" s="39">
        <v>1.8</v>
      </c>
      <c r="H37" s="43">
        <v>1.2</v>
      </c>
      <c r="I37" s="43">
        <v>5.0999999999999996</v>
      </c>
      <c r="J37" s="43">
        <v>3.8</v>
      </c>
      <c r="K37" s="43">
        <v>2.9</v>
      </c>
      <c r="L37" s="43">
        <v>3.7</v>
      </c>
      <c r="M37" s="43">
        <v>3.8</v>
      </c>
      <c r="N37" s="43">
        <v>3.7</v>
      </c>
      <c r="O37" s="43">
        <v>3</v>
      </c>
      <c r="P37" s="43">
        <v>1.2</v>
      </c>
    </row>
    <row r="38" spans="1:16" x14ac:dyDescent="0.15">
      <c r="A38" s="167" t="s">
        <v>4</v>
      </c>
      <c r="B38" s="168"/>
      <c r="C38" s="168"/>
      <c r="D38" s="168"/>
      <c r="E38" s="169"/>
      <c r="F38" s="37">
        <f>SUM(F25:F37)</f>
        <v>347</v>
      </c>
      <c r="G38" s="68">
        <f>SUM(G25:G37)</f>
        <v>100</v>
      </c>
      <c r="H38" s="65">
        <f>SUM(H25:H37)</f>
        <v>99.999999999999972</v>
      </c>
      <c r="I38" s="65">
        <f>SUM(I25:I37)</f>
        <v>99.999999999999986</v>
      </c>
      <c r="J38" s="65">
        <f>SUM(J25:J37)</f>
        <v>100.00000000000001</v>
      </c>
      <c r="K38" s="65">
        <v>100</v>
      </c>
      <c r="L38" s="65">
        <v>100</v>
      </c>
      <c r="M38" s="65">
        <v>100</v>
      </c>
      <c r="N38" s="65">
        <v>100</v>
      </c>
      <c r="O38" s="65">
        <v>100</v>
      </c>
      <c r="P38" s="65">
        <v>100</v>
      </c>
    </row>
    <row r="40" spans="1:16" ht="18.75" customHeight="1" x14ac:dyDescent="0.15">
      <c r="A40" s="26" t="s">
        <v>156</v>
      </c>
    </row>
    <row r="41" spans="1:16" x14ac:dyDescent="0.15">
      <c r="A41" s="27"/>
      <c r="B41" s="28"/>
      <c r="C41" s="29" t="s">
        <v>168</v>
      </c>
      <c r="D41" s="29" t="s">
        <v>168</v>
      </c>
      <c r="E41" s="29" t="s">
        <v>165</v>
      </c>
      <c r="F41" s="29" t="s">
        <v>139</v>
      </c>
      <c r="G41" s="29" t="s">
        <v>121</v>
      </c>
      <c r="H41" s="29" t="s">
        <v>107</v>
      </c>
      <c r="I41" s="29" t="s">
        <v>99</v>
      </c>
      <c r="J41" s="29" t="s">
        <v>5</v>
      </c>
      <c r="K41" s="29" t="s">
        <v>6</v>
      </c>
      <c r="L41" s="29" t="s">
        <v>7</v>
      </c>
      <c r="M41" s="29" t="s">
        <v>8</v>
      </c>
    </row>
    <row r="42" spans="1:16" x14ac:dyDescent="0.15">
      <c r="A42" s="31"/>
      <c r="B42" s="32"/>
      <c r="C42" s="33" t="s">
        <v>119</v>
      </c>
      <c r="D42" s="33" t="s">
        <v>9</v>
      </c>
      <c r="E42" s="34" t="s">
        <v>9</v>
      </c>
      <c r="F42" s="34" t="s">
        <v>9</v>
      </c>
      <c r="G42" s="34" t="s">
        <v>9</v>
      </c>
      <c r="H42" s="34" t="s">
        <v>9</v>
      </c>
      <c r="I42" s="34" t="s">
        <v>9</v>
      </c>
      <c r="J42" s="34" t="s">
        <v>9</v>
      </c>
      <c r="K42" s="34" t="s">
        <v>9</v>
      </c>
      <c r="L42" s="34" t="s">
        <v>9</v>
      </c>
      <c r="M42" s="34" t="s">
        <v>9</v>
      </c>
    </row>
    <row r="43" spans="1:16" x14ac:dyDescent="0.15">
      <c r="A43" s="160" t="s">
        <v>142</v>
      </c>
      <c r="B43" s="162"/>
      <c r="C43" s="37">
        <v>181</v>
      </c>
      <c r="D43" s="37">
        <v>37.299999999999997</v>
      </c>
      <c r="E43" s="39">
        <v>59.6</v>
      </c>
      <c r="F43" s="39">
        <v>57.2</v>
      </c>
      <c r="G43" s="39"/>
      <c r="H43" s="39"/>
      <c r="I43" s="39"/>
      <c r="J43" s="39"/>
      <c r="K43" s="39"/>
      <c r="L43" s="39"/>
      <c r="M43" s="39"/>
    </row>
    <row r="44" spans="1:16" x14ac:dyDescent="0.15">
      <c r="A44" s="160" t="s">
        <v>141</v>
      </c>
      <c r="B44" s="162"/>
      <c r="C44" s="37">
        <v>218</v>
      </c>
      <c r="D44" s="39">
        <v>45</v>
      </c>
      <c r="E44" s="39">
        <v>64.099999999999994</v>
      </c>
      <c r="F44" s="39">
        <v>58.3</v>
      </c>
      <c r="G44" s="39">
        <v>60.8</v>
      </c>
      <c r="H44" s="39">
        <v>52.8</v>
      </c>
      <c r="I44" s="39">
        <v>54.8</v>
      </c>
      <c r="J44" s="39">
        <v>58.6</v>
      </c>
      <c r="K44" s="39">
        <v>51.8</v>
      </c>
      <c r="L44" s="39">
        <v>55.5</v>
      </c>
      <c r="M44" s="39">
        <v>43.4</v>
      </c>
    </row>
    <row r="45" spans="1:16" x14ac:dyDescent="0.15">
      <c r="A45" s="160" t="s">
        <v>166</v>
      </c>
      <c r="B45" s="162"/>
      <c r="C45" s="37">
        <v>49</v>
      </c>
      <c r="D45" s="37">
        <v>10.1</v>
      </c>
      <c r="E45" s="39">
        <v>11.2</v>
      </c>
      <c r="F45" s="39"/>
      <c r="G45" s="39"/>
      <c r="H45" s="39"/>
      <c r="I45" s="39"/>
      <c r="J45" s="39"/>
      <c r="K45" s="39"/>
      <c r="L45" s="39"/>
      <c r="M45" s="39"/>
    </row>
    <row r="46" spans="1:16" x14ac:dyDescent="0.15">
      <c r="A46" s="160" t="s">
        <v>19</v>
      </c>
      <c r="B46" s="162"/>
      <c r="C46" s="37">
        <v>37</v>
      </c>
      <c r="D46" s="37">
        <v>7.6</v>
      </c>
      <c r="E46" s="39">
        <v>15.8</v>
      </c>
      <c r="F46" s="39"/>
      <c r="G46" s="39"/>
      <c r="H46" s="39"/>
      <c r="I46" s="39"/>
      <c r="J46" s="39"/>
      <c r="K46" s="39"/>
      <c r="L46" s="39"/>
      <c r="M46" s="39"/>
    </row>
    <row r="47" spans="1:16" s="62" customFormat="1" ht="12.75" customHeight="1" x14ac:dyDescent="0.15">
      <c r="A47" s="167" t="s">
        <v>4</v>
      </c>
      <c r="B47" s="169"/>
      <c r="C47" s="70">
        <f>SUM(C43:C46)</f>
        <v>485</v>
      </c>
      <c r="D47" s="70">
        <f>SUM(D43:D46)</f>
        <v>99.999999999999986</v>
      </c>
      <c r="E47" s="70"/>
      <c r="F47" s="63">
        <f>SUM(F43:F44)</f>
        <v>115.5</v>
      </c>
      <c r="G47" s="63">
        <f>SUM(G43:G44)</f>
        <v>60.8</v>
      </c>
      <c r="H47" s="63">
        <f t="shared" ref="H47:M47" si="1">SUM(H43:H44)</f>
        <v>52.8</v>
      </c>
      <c r="I47" s="63">
        <f t="shared" si="1"/>
        <v>54.8</v>
      </c>
      <c r="J47" s="63">
        <f t="shared" si="1"/>
        <v>58.6</v>
      </c>
      <c r="K47" s="63">
        <f t="shared" si="1"/>
        <v>51.8</v>
      </c>
      <c r="L47" s="63">
        <f t="shared" si="1"/>
        <v>55.5</v>
      </c>
      <c r="M47" s="63">
        <f t="shared" si="1"/>
        <v>43.4</v>
      </c>
    </row>
    <row r="49" spans="1:16" ht="18.75" customHeight="1" x14ac:dyDescent="0.15">
      <c r="A49" s="26" t="s">
        <v>143</v>
      </c>
    </row>
    <row r="50" spans="1:16" x14ac:dyDescent="0.15">
      <c r="A50" s="27"/>
      <c r="B50" s="40"/>
      <c r="C50" s="28"/>
      <c r="D50" s="29" t="s">
        <v>168</v>
      </c>
      <c r="E50" s="29" t="s">
        <v>168</v>
      </c>
      <c r="F50" s="29" t="s">
        <v>165</v>
      </c>
      <c r="G50" s="29" t="s">
        <v>139</v>
      </c>
      <c r="H50" s="29" t="s">
        <v>121</v>
      </c>
      <c r="I50" s="29" t="s">
        <v>107</v>
      </c>
      <c r="J50" s="29" t="s">
        <v>99</v>
      </c>
      <c r="K50" s="29" t="s">
        <v>5</v>
      </c>
      <c r="L50" s="29" t="s">
        <v>6</v>
      </c>
      <c r="M50" s="29" t="s">
        <v>7</v>
      </c>
      <c r="N50" s="29" t="s">
        <v>8</v>
      </c>
    </row>
    <row r="51" spans="1:16" x14ac:dyDescent="0.15">
      <c r="A51" s="31"/>
      <c r="B51" s="41"/>
      <c r="C51" s="32"/>
      <c r="D51" s="33" t="s">
        <v>119</v>
      </c>
      <c r="E51" s="33" t="s">
        <v>9</v>
      </c>
      <c r="F51" s="34" t="s">
        <v>9</v>
      </c>
      <c r="G51" s="34" t="s">
        <v>9</v>
      </c>
      <c r="H51" s="34" t="s">
        <v>9</v>
      </c>
      <c r="I51" s="34" t="s">
        <v>9</v>
      </c>
      <c r="J51" s="34" t="s">
        <v>9</v>
      </c>
      <c r="K51" s="34" t="s">
        <v>9</v>
      </c>
      <c r="L51" s="34" t="s">
        <v>9</v>
      </c>
      <c r="M51" s="34" t="s">
        <v>9</v>
      </c>
      <c r="N51" s="34" t="s">
        <v>9</v>
      </c>
    </row>
    <row r="52" spans="1:16" x14ac:dyDescent="0.15">
      <c r="A52" s="160" t="s">
        <v>41</v>
      </c>
      <c r="B52" s="161"/>
      <c r="C52" s="162"/>
      <c r="D52" s="37">
        <v>124</v>
      </c>
      <c r="E52" s="37">
        <v>37.9</v>
      </c>
      <c r="F52" s="43">
        <v>38.299999999999997</v>
      </c>
      <c r="G52" s="43">
        <v>33.799999999999997</v>
      </c>
      <c r="H52" s="43">
        <v>31</v>
      </c>
      <c r="I52" s="43">
        <v>34.9</v>
      </c>
      <c r="J52" s="43">
        <v>33</v>
      </c>
      <c r="K52" s="43">
        <v>39.299999999999997</v>
      </c>
      <c r="L52" s="43">
        <v>34.4</v>
      </c>
      <c r="M52" s="43">
        <v>27.1</v>
      </c>
      <c r="N52" s="43">
        <v>28</v>
      </c>
    </row>
    <row r="53" spans="1:16" x14ac:dyDescent="0.15">
      <c r="A53" s="160" t="s">
        <v>43</v>
      </c>
      <c r="B53" s="161"/>
      <c r="C53" s="162"/>
      <c r="D53" s="37">
        <v>126</v>
      </c>
      <c r="E53" s="37">
        <v>38.5</v>
      </c>
      <c r="F53" s="43">
        <v>32.200000000000003</v>
      </c>
      <c r="G53" s="43">
        <v>28.9</v>
      </c>
      <c r="H53" s="43">
        <v>33.4</v>
      </c>
      <c r="I53" s="43">
        <v>30.5</v>
      </c>
      <c r="J53" s="43">
        <v>30.3</v>
      </c>
      <c r="K53" s="43">
        <v>29.5</v>
      </c>
      <c r="L53" s="43">
        <v>30.3</v>
      </c>
      <c r="M53" s="43">
        <v>31.6</v>
      </c>
      <c r="N53" s="43">
        <v>30.3</v>
      </c>
    </row>
    <row r="54" spans="1:16" x14ac:dyDescent="0.15">
      <c r="A54" s="160" t="s">
        <v>44</v>
      </c>
      <c r="B54" s="161"/>
      <c r="C54" s="162"/>
      <c r="D54" s="37">
        <v>49</v>
      </c>
      <c r="E54" s="39">
        <v>15</v>
      </c>
      <c r="F54" s="43">
        <v>18.2</v>
      </c>
      <c r="G54" s="43">
        <v>20.100000000000001</v>
      </c>
      <c r="H54" s="43">
        <v>24.1</v>
      </c>
      <c r="I54" s="43">
        <v>20.100000000000001</v>
      </c>
      <c r="J54" s="43">
        <v>20.5</v>
      </c>
      <c r="K54" s="43">
        <v>18</v>
      </c>
      <c r="L54" s="43">
        <v>23.1</v>
      </c>
      <c r="M54" s="43">
        <v>28.4</v>
      </c>
      <c r="N54" s="43">
        <v>24.2</v>
      </c>
    </row>
    <row r="55" spans="1:16" x14ac:dyDescent="0.15">
      <c r="A55" s="160" t="s">
        <v>42</v>
      </c>
      <c r="B55" s="161"/>
      <c r="C55" s="162"/>
      <c r="D55" s="37">
        <v>16</v>
      </c>
      <c r="E55" s="37">
        <v>4.9000000000000004</v>
      </c>
      <c r="F55" s="43">
        <v>6.7</v>
      </c>
      <c r="G55" s="43">
        <v>7.2</v>
      </c>
      <c r="H55" s="43">
        <v>5.6</v>
      </c>
      <c r="I55" s="43">
        <v>8.9</v>
      </c>
      <c r="J55" s="43">
        <v>7.4</v>
      </c>
      <c r="K55" s="43">
        <v>7.9</v>
      </c>
      <c r="L55" s="43">
        <v>7.4</v>
      </c>
      <c r="M55" s="43">
        <v>8.3000000000000007</v>
      </c>
      <c r="N55" s="43">
        <v>13.1</v>
      </c>
    </row>
    <row r="56" spans="1:16" x14ac:dyDescent="0.15">
      <c r="A56" s="35" t="s">
        <v>19</v>
      </c>
      <c r="B56" s="42"/>
      <c r="C56" s="36"/>
      <c r="D56" s="37">
        <v>12</v>
      </c>
      <c r="E56" s="37">
        <v>3.7</v>
      </c>
      <c r="F56" s="43">
        <v>4.5999999999999996</v>
      </c>
      <c r="G56" s="43">
        <v>10</v>
      </c>
      <c r="H56" s="43">
        <v>5.9</v>
      </c>
      <c r="I56" s="43">
        <v>5.6</v>
      </c>
      <c r="J56" s="43">
        <v>8.8000000000000007</v>
      </c>
      <c r="K56" s="43">
        <v>5.3</v>
      </c>
      <c r="L56" s="43">
        <v>5</v>
      </c>
      <c r="M56" s="43">
        <v>4.5999999999999996</v>
      </c>
      <c r="N56" s="43">
        <v>4.3</v>
      </c>
    </row>
    <row r="57" spans="1:16" x14ac:dyDescent="0.15">
      <c r="A57" s="167" t="s">
        <v>4</v>
      </c>
      <c r="B57" s="168"/>
      <c r="C57" s="169"/>
      <c r="D57" s="37">
        <f t="shared" ref="D57:I57" si="2">SUM(D52:D56)</f>
        <v>327</v>
      </c>
      <c r="E57" s="37">
        <f t="shared" si="2"/>
        <v>100.00000000000001</v>
      </c>
      <c r="F57" s="45">
        <f t="shared" si="2"/>
        <v>100</v>
      </c>
      <c r="G57" s="45">
        <f t="shared" si="2"/>
        <v>100</v>
      </c>
      <c r="H57" s="45">
        <f t="shared" si="2"/>
        <v>100</v>
      </c>
      <c r="I57" s="45">
        <f t="shared" si="2"/>
        <v>100</v>
      </c>
      <c r="J57" s="45">
        <v>100</v>
      </c>
      <c r="K57" s="45">
        <v>100</v>
      </c>
      <c r="L57" s="45">
        <v>100</v>
      </c>
      <c r="M57" s="45">
        <v>100</v>
      </c>
      <c r="N57" s="45">
        <v>100</v>
      </c>
    </row>
    <row r="59" spans="1:16" ht="18.75" customHeight="1" x14ac:dyDescent="0.15">
      <c r="A59" s="26" t="s">
        <v>144</v>
      </c>
    </row>
    <row r="60" spans="1:16" x14ac:dyDescent="0.15">
      <c r="A60" s="27"/>
      <c r="B60" s="40"/>
      <c r="C60" s="40"/>
      <c r="D60" s="40"/>
      <c r="E60" s="28"/>
      <c r="F60" s="29" t="s">
        <v>168</v>
      </c>
      <c r="G60" s="29" t="s">
        <v>168</v>
      </c>
      <c r="H60" s="29" t="s">
        <v>165</v>
      </c>
      <c r="I60" s="29" t="s">
        <v>139</v>
      </c>
      <c r="J60" s="29" t="s">
        <v>121</v>
      </c>
      <c r="K60" s="29" t="s">
        <v>107</v>
      </c>
      <c r="L60" s="29" t="s">
        <v>99</v>
      </c>
      <c r="M60" s="29" t="s">
        <v>5</v>
      </c>
      <c r="N60" s="29" t="s">
        <v>6</v>
      </c>
      <c r="O60" s="29" t="s">
        <v>7</v>
      </c>
      <c r="P60" s="29" t="s">
        <v>8</v>
      </c>
    </row>
    <row r="61" spans="1:16" x14ac:dyDescent="0.15">
      <c r="A61" s="31"/>
      <c r="B61" s="41"/>
      <c r="C61" s="41"/>
      <c r="D61" s="41"/>
      <c r="E61" s="32"/>
      <c r="F61" s="33" t="s">
        <v>119</v>
      </c>
      <c r="G61" s="33" t="s">
        <v>9</v>
      </c>
      <c r="H61" s="34" t="s">
        <v>9</v>
      </c>
      <c r="I61" s="34" t="s">
        <v>9</v>
      </c>
      <c r="J61" s="34" t="s">
        <v>9</v>
      </c>
      <c r="K61" s="34" t="s">
        <v>9</v>
      </c>
      <c r="L61" s="34" t="s">
        <v>9</v>
      </c>
      <c r="M61" s="34" t="s">
        <v>9</v>
      </c>
      <c r="N61" s="34" t="s">
        <v>9</v>
      </c>
      <c r="O61" s="34" t="s">
        <v>9</v>
      </c>
      <c r="P61" s="34" t="s">
        <v>9</v>
      </c>
    </row>
    <row r="62" spans="1:16" x14ac:dyDescent="0.15">
      <c r="A62" s="160" t="s">
        <v>45</v>
      </c>
      <c r="B62" s="161"/>
      <c r="C62" s="161"/>
      <c r="D62" s="161"/>
      <c r="E62" s="36"/>
      <c r="F62" s="37">
        <v>147</v>
      </c>
      <c r="G62" s="37">
        <v>15.5</v>
      </c>
      <c r="H62" s="43">
        <v>14.4</v>
      </c>
      <c r="I62" s="43">
        <v>13.7</v>
      </c>
      <c r="J62" s="43">
        <v>13.7</v>
      </c>
      <c r="K62" s="43">
        <v>14.7</v>
      </c>
      <c r="L62" s="43">
        <v>13.6</v>
      </c>
      <c r="M62" s="43">
        <v>11</v>
      </c>
      <c r="N62" s="43">
        <v>12.6</v>
      </c>
      <c r="O62" s="43">
        <v>8.8000000000000007</v>
      </c>
      <c r="P62" s="43">
        <v>13.1</v>
      </c>
    </row>
    <row r="63" spans="1:16" x14ac:dyDescent="0.15">
      <c r="A63" s="35" t="s">
        <v>157</v>
      </c>
      <c r="B63" s="42"/>
      <c r="C63" s="42"/>
      <c r="D63" s="42"/>
      <c r="E63" s="36"/>
      <c r="F63" s="37">
        <v>62</v>
      </c>
      <c r="G63" s="37">
        <v>6.5</v>
      </c>
      <c r="H63" s="43">
        <v>6.1</v>
      </c>
      <c r="I63" s="43">
        <v>4.5999999999999996</v>
      </c>
      <c r="J63" s="43">
        <v>2.2999999999999998</v>
      </c>
      <c r="K63" s="43">
        <v>2.7</v>
      </c>
      <c r="L63" s="43">
        <v>2.2000000000000002</v>
      </c>
      <c r="M63" s="43">
        <v>2.6</v>
      </c>
      <c r="N63" s="43">
        <v>1.4</v>
      </c>
      <c r="O63" s="43">
        <v>1.7</v>
      </c>
      <c r="P63" s="43">
        <v>1.3</v>
      </c>
    </row>
    <row r="64" spans="1:16" x14ac:dyDescent="0.15">
      <c r="A64" s="160" t="s">
        <v>47</v>
      </c>
      <c r="B64" s="161"/>
      <c r="C64" s="161"/>
      <c r="D64" s="47"/>
      <c r="E64" s="48"/>
      <c r="F64" s="49">
        <v>176</v>
      </c>
      <c r="G64" s="49">
        <v>18.5</v>
      </c>
      <c r="H64" s="66">
        <v>15.4</v>
      </c>
      <c r="I64" s="66">
        <v>15.1</v>
      </c>
      <c r="J64" s="66">
        <v>16.3</v>
      </c>
      <c r="K64" s="66">
        <v>15.1</v>
      </c>
      <c r="L64" s="66">
        <v>16.100000000000001</v>
      </c>
      <c r="M64" s="66">
        <v>17.399999999999999</v>
      </c>
      <c r="N64" s="66">
        <v>18.5</v>
      </c>
      <c r="O64" s="66">
        <v>13.5</v>
      </c>
      <c r="P64" s="66">
        <v>15.8</v>
      </c>
    </row>
    <row r="65" spans="1:16" x14ac:dyDescent="0.15">
      <c r="A65" s="35" t="s">
        <v>48</v>
      </c>
      <c r="B65" s="42"/>
      <c r="C65" s="42"/>
      <c r="D65" s="42"/>
      <c r="E65" s="36"/>
      <c r="F65" s="37">
        <v>23</v>
      </c>
      <c r="G65" s="37">
        <v>2.4</v>
      </c>
      <c r="H65" s="43">
        <v>1.8</v>
      </c>
      <c r="I65" s="43">
        <v>2.8</v>
      </c>
      <c r="J65" s="43">
        <v>3.1</v>
      </c>
      <c r="K65" s="43">
        <v>2.2999999999999998</v>
      </c>
      <c r="L65" s="43">
        <v>2.9</v>
      </c>
      <c r="M65" s="43">
        <v>3.1</v>
      </c>
      <c r="N65" s="43">
        <v>2.5</v>
      </c>
      <c r="O65" s="43">
        <v>1.2</v>
      </c>
      <c r="P65" s="43">
        <v>3</v>
      </c>
    </row>
    <row r="66" spans="1:16" x14ac:dyDescent="0.15">
      <c r="A66" s="35" t="s">
        <v>49</v>
      </c>
      <c r="B66" s="42"/>
      <c r="C66" s="42"/>
      <c r="D66" s="42"/>
      <c r="E66" s="36"/>
      <c r="F66" s="37">
        <v>8</v>
      </c>
      <c r="G66" s="37">
        <v>0.8</v>
      </c>
      <c r="H66" s="43">
        <v>1.9</v>
      </c>
      <c r="I66" s="43">
        <v>1.2</v>
      </c>
      <c r="J66" s="43">
        <v>1.8</v>
      </c>
      <c r="K66" s="43">
        <v>1.8</v>
      </c>
      <c r="L66" s="43">
        <v>1.6</v>
      </c>
      <c r="M66" s="43">
        <v>4.0999999999999996</v>
      </c>
      <c r="N66" s="43">
        <v>3.2</v>
      </c>
      <c r="O66" s="43">
        <v>1.2</v>
      </c>
      <c r="P66" s="43">
        <v>1.8</v>
      </c>
    </row>
    <row r="67" spans="1:16" x14ac:dyDescent="0.15">
      <c r="A67" s="35" t="s">
        <v>50</v>
      </c>
      <c r="B67" s="42"/>
      <c r="C67" s="42"/>
      <c r="D67" s="42"/>
      <c r="E67" s="36"/>
      <c r="F67" s="37">
        <v>18</v>
      </c>
      <c r="G67" s="37">
        <v>1.9</v>
      </c>
      <c r="H67" s="43">
        <v>2.4</v>
      </c>
      <c r="I67" s="43">
        <v>2.9</v>
      </c>
      <c r="J67" s="43">
        <v>2.7</v>
      </c>
      <c r="K67" s="43">
        <v>3.4</v>
      </c>
      <c r="L67" s="43">
        <v>2.8</v>
      </c>
      <c r="M67" s="43">
        <v>2.2999999999999998</v>
      </c>
      <c r="N67" s="43">
        <v>1.9</v>
      </c>
      <c r="O67" s="43">
        <v>1.4</v>
      </c>
      <c r="P67" s="43">
        <v>2.2999999999999998</v>
      </c>
    </row>
    <row r="68" spans="1:16" x14ac:dyDescent="0.15">
      <c r="A68" s="160" t="s">
        <v>51</v>
      </c>
      <c r="B68" s="161"/>
      <c r="C68" s="161"/>
      <c r="D68" s="161"/>
      <c r="E68" s="36"/>
      <c r="F68" s="37">
        <v>162</v>
      </c>
      <c r="G68" s="37">
        <v>17.100000000000001</v>
      </c>
      <c r="H68" s="43">
        <v>19.399999999999999</v>
      </c>
      <c r="I68" s="43">
        <v>21.8</v>
      </c>
      <c r="J68" s="43">
        <v>18.5</v>
      </c>
      <c r="K68" s="43">
        <v>20.5</v>
      </c>
      <c r="L68" s="43">
        <v>20.5</v>
      </c>
      <c r="M68" s="43">
        <v>19.7</v>
      </c>
      <c r="N68" s="43">
        <v>18.5</v>
      </c>
      <c r="O68" s="43">
        <v>34.799999999999997</v>
      </c>
      <c r="P68" s="43">
        <v>25.7</v>
      </c>
    </row>
    <row r="69" spans="1:16" x14ac:dyDescent="0.15">
      <c r="A69" s="35" t="s">
        <v>52</v>
      </c>
      <c r="B69" s="42"/>
      <c r="C69" s="42"/>
      <c r="D69" s="42"/>
      <c r="E69" s="36"/>
      <c r="F69" s="37">
        <v>34</v>
      </c>
      <c r="G69" s="37">
        <v>3.6</v>
      </c>
      <c r="H69" s="43">
        <v>5.6</v>
      </c>
      <c r="I69" s="43">
        <v>5.6</v>
      </c>
      <c r="J69" s="43">
        <v>4.5</v>
      </c>
      <c r="K69" s="43">
        <v>5.2</v>
      </c>
      <c r="L69" s="43">
        <v>4.5999999999999996</v>
      </c>
      <c r="M69" s="43">
        <v>2.9</v>
      </c>
      <c r="N69" s="43">
        <v>6.2</v>
      </c>
      <c r="O69" s="43">
        <v>3.6</v>
      </c>
      <c r="P69" s="43">
        <v>5.9</v>
      </c>
    </row>
    <row r="70" spans="1:16" x14ac:dyDescent="0.15">
      <c r="A70" s="160" t="s">
        <v>53</v>
      </c>
      <c r="B70" s="161"/>
      <c r="C70" s="161"/>
      <c r="D70" s="42"/>
      <c r="E70" s="36"/>
      <c r="F70" s="37">
        <v>206</v>
      </c>
      <c r="G70" s="37">
        <v>21.7</v>
      </c>
      <c r="H70" s="43">
        <v>20.7</v>
      </c>
      <c r="I70" s="43">
        <v>20.399999999999999</v>
      </c>
      <c r="J70" s="43">
        <v>24.4</v>
      </c>
      <c r="K70" s="43">
        <v>24.3</v>
      </c>
      <c r="L70" s="43">
        <v>22.4</v>
      </c>
      <c r="M70" s="43">
        <v>22.6</v>
      </c>
      <c r="N70" s="43">
        <v>22.7</v>
      </c>
      <c r="O70" s="43">
        <v>30.6</v>
      </c>
      <c r="P70" s="43">
        <v>28.5</v>
      </c>
    </row>
    <row r="71" spans="1:16" x14ac:dyDescent="0.15">
      <c r="A71" s="35" t="s">
        <v>158</v>
      </c>
      <c r="B71" s="42"/>
      <c r="C71" s="42"/>
      <c r="D71" s="42"/>
      <c r="E71" s="36"/>
      <c r="F71" s="37">
        <v>61</v>
      </c>
      <c r="G71" s="37">
        <v>6.4</v>
      </c>
      <c r="H71" s="43">
        <v>7.8</v>
      </c>
      <c r="I71" s="43">
        <v>5.3</v>
      </c>
      <c r="J71" s="43">
        <v>6.2</v>
      </c>
      <c r="K71" s="43">
        <v>3.7</v>
      </c>
      <c r="L71" s="43">
        <v>5.9</v>
      </c>
      <c r="M71" s="43">
        <v>5.8</v>
      </c>
      <c r="N71" s="43">
        <v>4.0999999999999996</v>
      </c>
      <c r="O71" s="43"/>
      <c r="P71" s="43"/>
    </row>
    <row r="72" spans="1:16" x14ac:dyDescent="0.15">
      <c r="A72" s="35" t="s">
        <v>55</v>
      </c>
      <c r="B72" s="42"/>
      <c r="C72" s="42"/>
      <c r="D72" s="42"/>
      <c r="E72" s="36"/>
      <c r="F72" s="37">
        <v>40</v>
      </c>
      <c r="G72" s="37">
        <v>4.2</v>
      </c>
      <c r="H72" s="43">
        <v>3.1</v>
      </c>
      <c r="I72" s="43">
        <v>4</v>
      </c>
      <c r="J72" s="43">
        <v>4.2</v>
      </c>
      <c r="K72" s="43">
        <v>4.2</v>
      </c>
      <c r="L72" s="43">
        <v>5.6</v>
      </c>
      <c r="M72" s="43">
        <v>5.8</v>
      </c>
      <c r="N72" s="43">
        <v>5.7</v>
      </c>
      <c r="O72" s="43"/>
      <c r="P72" s="43"/>
    </row>
    <row r="73" spans="1:16" x14ac:dyDescent="0.15">
      <c r="A73" s="35" t="s">
        <v>19</v>
      </c>
      <c r="B73" s="42"/>
      <c r="C73" s="42"/>
      <c r="D73" s="42"/>
      <c r="E73" s="36"/>
      <c r="F73" s="37">
        <v>13</v>
      </c>
      <c r="G73" s="37">
        <v>1.4</v>
      </c>
      <c r="H73" s="43">
        <v>1.4</v>
      </c>
      <c r="I73" s="43">
        <v>2.6</v>
      </c>
      <c r="J73" s="43">
        <v>2.2999999999999998</v>
      </c>
      <c r="K73" s="43">
        <v>2.1</v>
      </c>
      <c r="L73" s="43">
        <v>1.8</v>
      </c>
      <c r="M73" s="43">
        <v>2.7</v>
      </c>
      <c r="N73" s="43">
        <v>2.6</v>
      </c>
      <c r="O73" s="43">
        <v>3.3</v>
      </c>
      <c r="P73" s="43">
        <v>2.5</v>
      </c>
    </row>
    <row r="74" spans="1:16" x14ac:dyDescent="0.15">
      <c r="A74" s="167" t="s">
        <v>4</v>
      </c>
      <c r="B74" s="168"/>
      <c r="C74" s="168"/>
      <c r="D74" s="168"/>
      <c r="E74" s="169"/>
      <c r="F74" s="37">
        <f t="shared" ref="F74:K74" si="3">SUM(F62:F73)</f>
        <v>950</v>
      </c>
      <c r="G74" s="37">
        <f t="shared" si="3"/>
        <v>100.00000000000001</v>
      </c>
      <c r="H74" s="45">
        <f t="shared" si="3"/>
        <v>99.999999999999986</v>
      </c>
      <c r="I74" s="45">
        <f t="shared" si="3"/>
        <v>99.999999999999986</v>
      </c>
      <c r="J74" s="45">
        <f t="shared" si="3"/>
        <v>100</v>
      </c>
      <c r="K74" s="45">
        <f t="shared" si="3"/>
        <v>99.999999999999986</v>
      </c>
      <c r="L74" s="45">
        <v>100</v>
      </c>
      <c r="M74" s="45">
        <v>100</v>
      </c>
      <c r="N74" s="45">
        <v>100</v>
      </c>
      <c r="O74" s="45">
        <v>100</v>
      </c>
      <c r="P74" s="45">
        <v>100</v>
      </c>
    </row>
    <row r="76" spans="1:16" ht="18.75" customHeight="1" x14ac:dyDescent="0.15">
      <c r="A76" s="26" t="s">
        <v>145</v>
      </c>
    </row>
    <row r="77" spans="1:16" x14ac:dyDescent="0.15">
      <c r="A77" s="27"/>
      <c r="B77" s="28"/>
      <c r="C77" s="29" t="s">
        <v>168</v>
      </c>
      <c r="D77" s="29" t="s">
        <v>168</v>
      </c>
      <c r="E77" s="29" t="s">
        <v>165</v>
      </c>
      <c r="F77" s="29" t="s">
        <v>139</v>
      </c>
      <c r="G77" s="29" t="s">
        <v>121</v>
      </c>
      <c r="H77" s="29" t="s">
        <v>107</v>
      </c>
      <c r="I77" s="29" t="s">
        <v>99</v>
      </c>
      <c r="J77" s="29" t="s">
        <v>5</v>
      </c>
      <c r="K77" s="29" t="s">
        <v>6</v>
      </c>
      <c r="L77" s="29" t="s">
        <v>7</v>
      </c>
      <c r="M77" s="29" t="s">
        <v>8</v>
      </c>
    </row>
    <row r="78" spans="1:16" x14ac:dyDescent="0.15">
      <c r="A78" s="31"/>
      <c r="B78" s="32"/>
      <c r="C78" s="33" t="s">
        <v>119</v>
      </c>
      <c r="D78" s="33" t="s">
        <v>9</v>
      </c>
      <c r="E78" s="34" t="s">
        <v>9</v>
      </c>
      <c r="F78" s="34" t="s">
        <v>9</v>
      </c>
      <c r="G78" s="34" t="s">
        <v>9</v>
      </c>
      <c r="H78" s="34" t="s">
        <v>9</v>
      </c>
      <c r="I78" s="34" t="s">
        <v>9</v>
      </c>
      <c r="J78" s="34" t="s">
        <v>9</v>
      </c>
      <c r="K78" s="34" t="s">
        <v>9</v>
      </c>
      <c r="L78" s="34" t="s">
        <v>9</v>
      </c>
      <c r="M78" s="34" t="s">
        <v>9</v>
      </c>
    </row>
    <row r="79" spans="1:16" x14ac:dyDescent="0.15">
      <c r="A79" s="35" t="s">
        <v>21</v>
      </c>
      <c r="B79" s="36"/>
      <c r="C79" s="37">
        <v>15</v>
      </c>
      <c r="D79" s="37">
        <v>4.5</v>
      </c>
      <c r="E79" s="39">
        <v>1.8</v>
      </c>
      <c r="F79" s="39">
        <v>4</v>
      </c>
      <c r="G79" s="39">
        <v>2.5</v>
      </c>
      <c r="H79" s="39">
        <v>2.4</v>
      </c>
      <c r="I79" s="39">
        <v>3.4</v>
      </c>
      <c r="J79" s="39">
        <v>2.2999999999999998</v>
      </c>
      <c r="K79" s="39">
        <v>3.6</v>
      </c>
      <c r="L79" s="39">
        <v>1.8</v>
      </c>
      <c r="M79" s="39">
        <v>3.3</v>
      </c>
    </row>
    <row r="80" spans="1:16" x14ac:dyDescent="0.15">
      <c r="A80" s="35" t="s">
        <v>23</v>
      </c>
      <c r="B80" s="36"/>
      <c r="C80" s="37">
        <v>128</v>
      </c>
      <c r="D80" s="37">
        <v>38.700000000000003</v>
      </c>
      <c r="E80" s="39">
        <v>37.1</v>
      </c>
      <c r="F80" s="39">
        <v>31.4</v>
      </c>
      <c r="G80" s="39">
        <v>32.299999999999997</v>
      </c>
      <c r="H80" s="39">
        <v>30.4</v>
      </c>
      <c r="I80" s="39">
        <v>28.5</v>
      </c>
      <c r="J80" s="39">
        <v>33</v>
      </c>
      <c r="K80" s="39">
        <v>27.7</v>
      </c>
      <c r="L80" s="39">
        <v>24.2</v>
      </c>
      <c r="M80" s="39">
        <v>25.1</v>
      </c>
    </row>
    <row r="81" spans="1:13" x14ac:dyDescent="0.15">
      <c r="A81" s="35" t="s">
        <v>57</v>
      </c>
      <c r="B81" s="36"/>
      <c r="C81" s="37">
        <v>4</v>
      </c>
      <c r="D81" s="37">
        <v>1.2</v>
      </c>
      <c r="E81" s="39">
        <v>0.3</v>
      </c>
      <c r="F81" s="39">
        <v>0.6</v>
      </c>
      <c r="G81" s="39">
        <v>0.3</v>
      </c>
      <c r="H81" s="39">
        <v>0.9</v>
      </c>
      <c r="I81" s="39">
        <v>1.3</v>
      </c>
      <c r="J81" s="39">
        <v>1.6</v>
      </c>
      <c r="K81" s="39">
        <v>0.8</v>
      </c>
      <c r="L81" s="39">
        <v>1.6</v>
      </c>
      <c r="M81" s="39">
        <v>0</v>
      </c>
    </row>
    <row r="82" spans="1:13" x14ac:dyDescent="0.15">
      <c r="A82" s="35" t="s">
        <v>58</v>
      </c>
      <c r="B82" s="36"/>
      <c r="C82" s="37">
        <v>13</v>
      </c>
      <c r="D82" s="37">
        <v>3.9</v>
      </c>
      <c r="E82" s="39">
        <v>3.3</v>
      </c>
      <c r="F82" s="39">
        <v>1.4</v>
      </c>
      <c r="G82" s="39">
        <v>2.2000000000000002</v>
      </c>
      <c r="H82" s="39">
        <v>3</v>
      </c>
      <c r="I82" s="39">
        <v>1.7</v>
      </c>
      <c r="J82" s="39">
        <v>1.6</v>
      </c>
      <c r="K82" s="39">
        <v>1.1000000000000001</v>
      </c>
      <c r="L82" s="39">
        <v>2.1</v>
      </c>
      <c r="M82" s="39">
        <v>0.8</v>
      </c>
    </row>
    <row r="83" spans="1:13" x14ac:dyDescent="0.15">
      <c r="A83" s="160" t="s">
        <v>59</v>
      </c>
      <c r="B83" s="162"/>
      <c r="C83" s="37">
        <v>170</v>
      </c>
      <c r="D83" s="37">
        <v>51.4</v>
      </c>
      <c r="E83" s="39">
        <v>56.9</v>
      </c>
      <c r="F83" s="39">
        <v>61.1</v>
      </c>
      <c r="G83" s="39">
        <v>60.9</v>
      </c>
      <c r="H83" s="39">
        <v>61.5</v>
      </c>
      <c r="I83" s="39">
        <v>62.8</v>
      </c>
      <c r="J83" s="39">
        <v>60.5</v>
      </c>
      <c r="K83" s="39">
        <v>65.400000000000006</v>
      </c>
      <c r="L83" s="39">
        <v>68</v>
      </c>
      <c r="M83" s="39">
        <v>69.8</v>
      </c>
    </row>
    <row r="84" spans="1:13" x14ac:dyDescent="0.15">
      <c r="A84" s="35" t="s">
        <v>19</v>
      </c>
      <c r="B84" s="36"/>
      <c r="C84" s="37">
        <v>1</v>
      </c>
      <c r="D84" s="37">
        <v>0.3</v>
      </c>
      <c r="E84" s="39">
        <v>0.6</v>
      </c>
      <c r="F84" s="39">
        <v>1.4</v>
      </c>
      <c r="G84" s="39">
        <v>1.8</v>
      </c>
      <c r="H84" s="39">
        <v>1.8</v>
      </c>
      <c r="I84" s="39">
        <v>2.2999999999999998</v>
      </c>
      <c r="J84" s="39">
        <v>1</v>
      </c>
      <c r="K84" s="39">
        <v>1.4</v>
      </c>
      <c r="L84" s="39">
        <v>2.2999999999999998</v>
      </c>
      <c r="M84" s="39">
        <v>1</v>
      </c>
    </row>
    <row r="85" spans="1:13" x14ac:dyDescent="0.15">
      <c r="A85" s="167" t="s">
        <v>4</v>
      </c>
      <c r="B85" s="169"/>
      <c r="C85" s="37">
        <f>SUM(C73:C84)</f>
        <v>331</v>
      </c>
      <c r="D85" s="37">
        <f>SUM(D79:D84)</f>
        <v>100</v>
      </c>
      <c r="E85" s="65">
        <f>SUM(E79:E84)</f>
        <v>99.999999999999986</v>
      </c>
      <c r="F85" s="65">
        <f>SUM(F79:F84)</f>
        <v>99.9</v>
      </c>
      <c r="G85" s="65">
        <f>SUM(G79:G84)</f>
        <v>99.999999999999986</v>
      </c>
      <c r="H85" s="65">
        <f>SUM(H79:H84)</f>
        <v>99.999999999999986</v>
      </c>
      <c r="I85" s="65">
        <v>100</v>
      </c>
      <c r="J85" s="65">
        <v>100</v>
      </c>
      <c r="K85" s="65">
        <v>100</v>
      </c>
      <c r="L85" s="65">
        <v>100</v>
      </c>
      <c r="M85" s="65">
        <v>100</v>
      </c>
    </row>
    <row r="87" spans="1:13" ht="18.75" customHeight="1" x14ac:dyDescent="0.15">
      <c r="A87" s="26" t="s">
        <v>146</v>
      </c>
    </row>
    <row r="88" spans="1:13" x14ac:dyDescent="0.15">
      <c r="A88" s="27"/>
      <c r="B88" s="28"/>
      <c r="C88" s="29" t="s">
        <v>168</v>
      </c>
      <c r="D88" s="29" t="s">
        <v>168</v>
      </c>
      <c r="E88" s="29" t="s">
        <v>165</v>
      </c>
      <c r="F88" s="29" t="s">
        <v>139</v>
      </c>
      <c r="G88" s="29" t="s">
        <v>121</v>
      </c>
      <c r="H88" s="29" t="s">
        <v>107</v>
      </c>
      <c r="I88" s="29" t="s">
        <v>99</v>
      </c>
      <c r="J88" s="29" t="s">
        <v>5</v>
      </c>
      <c r="K88" s="29" t="s">
        <v>6</v>
      </c>
      <c r="L88" s="29" t="s">
        <v>7</v>
      </c>
      <c r="M88" s="29" t="s">
        <v>8</v>
      </c>
    </row>
    <row r="89" spans="1:13" x14ac:dyDescent="0.15">
      <c r="A89" s="31"/>
      <c r="B89" s="32"/>
      <c r="C89" s="33" t="s">
        <v>119</v>
      </c>
      <c r="D89" s="33" t="s">
        <v>9</v>
      </c>
      <c r="E89" s="34" t="s">
        <v>9</v>
      </c>
      <c r="F89" s="34" t="s">
        <v>9</v>
      </c>
      <c r="G89" s="34" t="s">
        <v>9</v>
      </c>
      <c r="H89" s="34" t="s">
        <v>9</v>
      </c>
      <c r="I89" s="34" t="s">
        <v>9</v>
      </c>
      <c r="J89" s="34" t="s">
        <v>9</v>
      </c>
      <c r="K89" s="34" t="s">
        <v>9</v>
      </c>
      <c r="L89" s="34" t="s">
        <v>9</v>
      </c>
      <c r="M89" s="34" t="s">
        <v>9</v>
      </c>
    </row>
    <row r="90" spans="1:13" x14ac:dyDescent="0.15">
      <c r="A90" s="160" t="s">
        <v>61</v>
      </c>
      <c r="B90" s="162"/>
      <c r="C90" s="37">
        <v>69</v>
      </c>
      <c r="D90" s="39">
        <v>21</v>
      </c>
      <c r="E90" s="39">
        <v>22.2</v>
      </c>
      <c r="F90" s="39">
        <v>16.899999999999999</v>
      </c>
      <c r="G90" s="39">
        <v>12.8</v>
      </c>
      <c r="H90" s="39">
        <v>16.8</v>
      </c>
      <c r="I90" s="39">
        <v>13.3</v>
      </c>
      <c r="J90" s="39">
        <v>14.4</v>
      </c>
      <c r="K90" s="39">
        <v>12.4</v>
      </c>
      <c r="L90" s="39">
        <v>12</v>
      </c>
      <c r="M90" s="39">
        <v>9.1999999999999993</v>
      </c>
    </row>
    <row r="91" spans="1:13" x14ac:dyDescent="0.15">
      <c r="A91" s="160" t="s">
        <v>62</v>
      </c>
      <c r="B91" s="162"/>
      <c r="C91" s="37">
        <v>176</v>
      </c>
      <c r="D91" s="37">
        <v>53.7</v>
      </c>
      <c r="E91" s="39">
        <v>52.3</v>
      </c>
      <c r="F91" s="39">
        <v>47.4</v>
      </c>
      <c r="G91" s="39">
        <v>54.7</v>
      </c>
      <c r="H91" s="39">
        <v>45.1</v>
      </c>
      <c r="I91" s="39">
        <v>46.5</v>
      </c>
      <c r="J91" s="39">
        <v>54.5</v>
      </c>
      <c r="K91" s="39">
        <v>48.8</v>
      </c>
      <c r="L91" s="39">
        <v>48.8</v>
      </c>
      <c r="M91" s="39">
        <v>50.8</v>
      </c>
    </row>
    <row r="92" spans="1:13" x14ac:dyDescent="0.15">
      <c r="A92" s="35" t="s">
        <v>63</v>
      </c>
      <c r="B92" s="36"/>
      <c r="C92" s="37">
        <v>45</v>
      </c>
      <c r="D92" s="37">
        <v>13.7</v>
      </c>
      <c r="E92" s="39">
        <v>15.5</v>
      </c>
      <c r="F92" s="39">
        <v>16.600000000000001</v>
      </c>
      <c r="G92" s="39">
        <v>18.399999999999999</v>
      </c>
      <c r="H92" s="39">
        <v>23.4</v>
      </c>
      <c r="I92" s="39">
        <v>24.3</v>
      </c>
      <c r="J92" s="39">
        <v>17.7</v>
      </c>
      <c r="K92" s="39">
        <v>26.2</v>
      </c>
      <c r="L92" s="39">
        <v>22.5</v>
      </c>
      <c r="M92" s="39">
        <v>22.2</v>
      </c>
    </row>
    <row r="93" spans="1:13" x14ac:dyDescent="0.15">
      <c r="A93" s="35" t="s">
        <v>88</v>
      </c>
      <c r="B93" s="36"/>
      <c r="C93" s="37">
        <v>38</v>
      </c>
      <c r="D93" s="37">
        <v>11.6</v>
      </c>
      <c r="E93" s="39">
        <v>10</v>
      </c>
      <c r="F93" s="39">
        <v>19.100000000000001</v>
      </c>
      <c r="G93" s="39">
        <v>14.1</v>
      </c>
      <c r="H93" s="39">
        <v>14.7</v>
      </c>
      <c r="I93" s="39">
        <v>15.9</v>
      </c>
      <c r="J93" s="39">
        <v>13.4</v>
      </c>
      <c r="K93" s="39">
        <v>12.7</v>
      </c>
      <c r="L93" s="39">
        <v>16.7</v>
      </c>
      <c r="M93" s="39">
        <v>17.899999999999999</v>
      </c>
    </row>
    <row r="94" spans="1:13" x14ac:dyDescent="0.15">
      <c r="A94" s="167" t="s">
        <v>4</v>
      </c>
      <c r="B94" s="169"/>
      <c r="C94" s="46">
        <f t="shared" ref="C94:I94" si="4">SUM(C90:C93)</f>
        <v>328</v>
      </c>
      <c r="D94" s="46">
        <f>SUM(D90:D93)</f>
        <v>100</v>
      </c>
      <c r="E94" s="64">
        <f t="shared" si="4"/>
        <v>100</v>
      </c>
      <c r="F94" s="64">
        <f t="shared" si="4"/>
        <v>100</v>
      </c>
      <c r="G94" s="64">
        <f t="shared" si="4"/>
        <v>100</v>
      </c>
      <c r="H94" s="64">
        <f t="shared" si="4"/>
        <v>100.00000000000001</v>
      </c>
      <c r="I94" s="64">
        <f t="shared" si="4"/>
        <v>100</v>
      </c>
      <c r="J94" s="64">
        <v>100</v>
      </c>
      <c r="K94" s="64">
        <v>100</v>
      </c>
      <c r="L94" s="64">
        <v>100</v>
      </c>
      <c r="M94" s="64">
        <v>100</v>
      </c>
    </row>
    <row r="96" spans="1:13" ht="18.75" customHeight="1" x14ac:dyDescent="0.15">
      <c r="A96" s="26" t="s">
        <v>159</v>
      </c>
    </row>
    <row r="97" spans="1:15" x14ac:dyDescent="0.15">
      <c r="A97" s="27"/>
      <c r="B97" s="28"/>
      <c r="C97" s="29" t="s">
        <v>168</v>
      </c>
      <c r="D97" s="29" t="s">
        <v>168</v>
      </c>
      <c r="E97" s="29" t="s">
        <v>165</v>
      </c>
      <c r="F97" s="29" t="s">
        <v>139</v>
      </c>
      <c r="G97" s="29" t="s">
        <v>121</v>
      </c>
      <c r="H97" s="29" t="s">
        <v>107</v>
      </c>
      <c r="I97" s="29" t="s">
        <v>99</v>
      </c>
      <c r="J97" s="29" t="s">
        <v>5</v>
      </c>
      <c r="K97" s="29" t="s">
        <v>6</v>
      </c>
      <c r="L97" s="29" t="s">
        <v>7</v>
      </c>
      <c r="M97" s="29" t="s">
        <v>8</v>
      </c>
    </row>
    <row r="98" spans="1:15" x14ac:dyDescent="0.15">
      <c r="A98" s="31"/>
      <c r="B98" s="32"/>
      <c r="C98" s="33" t="s">
        <v>119</v>
      </c>
      <c r="D98" s="33" t="s">
        <v>9</v>
      </c>
      <c r="E98" s="34" t="s">
        <v>9</v>
      </c>
      <c r="F98" s="34" t="s">
        <v>9</v>
      </c>
      <c r="G98" s="34" t="s">
        <v>9</v>
      </c>
      <c r="H98" s="34" t="s">
        <v>9</v>
      </c>
      <c r="I98" s="34" t="s">
        <v>9</v>
      </c>
      <c r="J98" s="34" t="s">
        <v>9</v>
      </c>
      <c r="K98" s="34" t="s">
        <v>9</v>
      </c>
      <c r="L98" s="34" t="s">
        <v>9</v>
      </c>
      <c r="M98" s="34" t="s">
        <v>9</v>
      </c>
    </row>
    <row r="99" spans="1:15" x14ac:dyDescent="0.15">
      <c r="A99" s="35" t="s">
        <v>160</v>
      </c>
      <c r="B99" s="36"/>
      <c r="C99" s="37">
        <v>213</v>
      </c>
      <c r="D99" s="37">
        <v>65.599999999999994</v>
      </c>
      <c r="E99" s="39">
        <v>72.3</v>
      </c>
      <c r="F99" s="39">
        <v>63.3</v>
      </c>
      <c r="G99" s="39">
        <v>61.8</v>
      </c>
      <c r="H99" s="39">
        <v>57.8</v>
      </c>
      <c r="I99" s="39">
        <v>59.7</v>
      </c>
      <c r="J99" s="39">
        <v>65.3</v>
      </c>
      <c r="K99" s="39">
        <v>67</v>
      </c>
      <c r="L99" s="39">
        <v>63.6</v>
      </c>
      <c r="M99" s="39">
        <v>50.3</v>
      </c>
    </row>
    <row r="100" spans="1:15" x14ac:dyDescent="0.15">
      <c r="A100" s="35" t="s">
        <v>161</v>
      </c>
      <c r="B100" s="36"/>
      <c r="C100" s="37">
        <v>69</v>
      </c>
      <c r="D100" s="37">
        <v>21.2</v>
      </c>
      <c r="E100" s="39">
        <v>16.899999999999999</v>
      </c>
      <c r="F100" s="39">
        <v>17.3</v>
      </c>
      <c r="G100" s="39">
        <v>21.1</v>
      </c>
      <c r="H100" s="39">
        <v>26.9</v>
      </c>
      <c r="I100" s="39">
        <v>24.3</v>
      </c>
      <c r="J100" s="39">
        <v>20.6</v>
      </c>
      <c r="K100" s="39">
        <v>19.7</v>
      </c>
      <c r="L100" s="39">
        <v>19.3</v>
      </c>
      <c r="M100" s="39">
        <v>29</v>
      </c>
    </row>
    <row r="101" spans="1:15" x14ac:dyDescent="0.15">
      <c r="A101" s="35" t="s">
        <v>88</v>
      </c>
      <c r="B101" s="36"/>
      <c r="C101" s="37">
        <v>43</v>
      </c>
      <c r="D101" s="37">
        <v>13.2</v>
      </c>
      <c r="E101" s="39">
        <v>10.8</v>
      </c>
      <c r="F101" s="39">
        <v>19.399999999999999</v>
      </c>
      <c r="G101" s="39">
        <v>17.100000000000001</v>
      </c>
      <c r="H101" s="39">
        <v>15.3</v>
      </c>
      <c r="I101" s="39">
        <v>16</v>
      </c>
      <c r="J101" s="39">
        <v>14.1</v>
      </c>
      <c r="K101" s="39">
        <v>13.3</v>
      </c>
      <c r="L101" s="39">
        <v>17.100000000000001</v>
      </c>
      <c r="M101" s="39">
        <v>20.7</v>
      </c>
    </row>
    <row r="102" spans="1:15" x14ac:dyDescent="0.15">
      <c r="A102" s="167" t="s">
        <v>4</v>
      </c>
      <c r="B102" s="169"/>
      <c r="C102" s="46">
        <f t="shared" ref="C102:I102" si="5">SUM(C99:C101)</f>
        <v>325</v>
      </c>
      <c r="D102" s="46">
        <f>SUM(D99:D101)</f>
        <v>100</v>
      </c>
      <c r="E102" s="64">
        <f t="shared" si="5"/>
        <v>99.999999999999986</v>
      </c>
      <c r="F102" s="64">
        <f t="shared" si="5"/>
        <v>100</v>
      </c>
      <c r="G102" s="64">
        <f t="shared" si="5"/>
        <v>100</v>
      </c>
      <c r="H102" s="64">
        <f t="shared" si="5"/>
        <v>99.999999999999986</v>
      </c>
      <c r="I102" s="64">
        <f t="shared" si="5"/>
        <v>100</v>
      </c>
      <c r="J102" s="64">
        <v>100</v>
      </c>
      <c r="K102" s="64">
        <v>100</v>
      </c>
      <c r="L102" s="64">
        <v>100</v>
      </c>
      <c r="M102" s="64">
        <v>100</v>
      </c>
    </row>
    <row r="104" spans="1:15" ht="18.75" customHeight="1" x14ac:dyDescent="0.15">
      <c r="A104" s="26" t="s">
        <v>147</v>
      </c>
    </row>
    <row r="105" spans="1:15" x14ac:dyDescent="0.15">
      <c r="A105" s="27"/>
      <c r="B105" s="40"/>
      <c r="C105" s="40"/>
      <c r="D105" s="28"/>
      <c r="E105" s="29" t="s">
        <v>168</v>
      </c>
      <c r="F105" s="29" t="s">
        <v>168</v>
      </c>
      <c r="G105" s="29" t="s">
        <v>165</v>
      </c>
      <c r="H105" s="29" t="s">
        <v>139</v>
      </c>
      <c r="I105" s="29" t="s">
        <v>121</v>
      </c>
      <c r="J105" s="29" t="s">
        <v>107</v>
      </c>
      <c r="K105" s="29" t="s">
        <v>99</v>
      </c>
      <c r="L105" s="29" t="s">
        <v>5</v>
      </c>
      <c r="M105" s="29" t="s">
        <v>6</v>
      </c>
      <c r="N105" s="29" t="s">
        <v>7</v>
      </c>
      <c r="O105" s="55" t="s">
        <v>8</v>
      </c>
    </row>
    <row r="106" spans="1:15" x14ac:dyDescent="0.15">
      <c r="A106" s="164" t="s">
        <v>120</v>
      </c>
      <c r="B106" s="165"/>
      <c r="C106" s="165"/>
      <c r="D106" s="166"/>
      <c r="E106" s="33" t="s">
        <v>119</v>
      </c>
      <c r="F106" s="33" t="s">
        <v>9</v>
      </c>
      <c r="G106" s="34" t="s">
        <v>9</v>
      </c>
      <c r="H106" s="34" t="s">
        <v>9</v>
      </c>
      <c r="I106" s="34" t="s">
        <v>9</v>
      </c>
      <c r="J106" s="34" t="s">
        <v>9</v>
      </c>
      <c r="K106" s="34" t="s">
        <v>9</v>
      </c>
      <c r="L106" s="34" t="s">
        <v>9</v>
      </c>
      <c r="M106" s="34" t="s">
        <v>9</v>
      </c>
      <c r="N106" s="34" t="s">
        <v>9</v>
      </c>
      <c r="O106" s="56" t="s">
        <v>9</v>
      </c>
    </row>
    <row r="107" spans="1:15" x14ac:dyDescent="0.15">
      <c r="A107" s="35" t="s">
        <v>71</v>
      </c>
      <c r="B107" s="42"/>
      <c r="C107" s="42"/>
      <c r="D107" s="36"/>
      <c r="E107" s="37">
        <v>148</v>
      </c>
      <c r="F107" s="39">
        <v>45</v>
      </c>
      <c r="G107" s="39">
        <v>43.7</v>
      </c>
      <c r="H107" s="39">
        <v>51.6</v>
      </c>
      <c r="I107" s="39">
        <v>43</v>
      </c>
      <c r="J107" s="39">
        <v>39.4</v>
      </c>
      <c r="K107" s="39">
        <v>40.1</v>
      </c>
      <c r="L107" s="39">
        <v>38.799999999999997</v>
      </c>
      <c r="M107" s="39">
        <v>38</v>
      </c>
      <c r="N107" s="39">
        <v>40.5</v>
      </c>
      <c r="O107" s="57">
        <v>35.799999999999997</v>
      </c>
    </row>
    <row r="108" spans="1:15" x14ac:dyDescent="0.15">
      <c r="A108" s="160" t="s">
        <v>72</v>
      </c>
      <c r="B108" s="161"/>
      <c r="C108" s="161"/>
      <c r="D108" s="162"/>
      <c r="E108" s="37">
        <v>30</v>
      </c>
      <c r="F108" s="39">
        <v>9.1</v>
      </c>
      <c r="G108" s="39">
        <v>9.8000000000000007</v>
      </c>
      <c r="H108" s="39">
        <v>8.1</v>
      </c>
      <c r="I108" s="39">
        <v>7.8</v>
      </c>
      <c r="J108" s="39">
        <v>9.8000000000000007</v>
      </c>
      <c r="K108" s="39">
        <v>12.4</v>
      </c>
      <c r="L108" s="39">
        <v>14.9</v>
      </c>
      <c r="M108" s="39">
        <v>11.8</v>
      </c>
      <c r="N108" s="39">
        <v>14.2</v>
      </c>
      <c r="O108" s="57">
        <v>14.4</v>
      </c>
    </row>
    <row r="109" spans="1:15" x14ac:dyDescent="0.15">
      <c r="A109" s="160" t="s">
        <v>73</v>
      </c>
      <c r="B109" s="161"/>
      <c r="C109" s="161"/>
      <c r="D109" s="162"/>
      <c r="E109" s="37">
        <v>27</v>
      </c>
      <c r="F109" s="39">
        <v>8.1999999999999993</v>
      </c>
      <c r="G109" s="39">
        <v>11</v>
      </c>
      <c r="H109" s="39">
        <v>9.6</v>
      </c>
      <c r="I109" s="39">
        <v>10</v>
      </c>
      <c r="J109" s="39">
        <v>11</v>
      </c>
      <c r="K109" s="39">
        <v>10</v>
      </c>
      <c r="L109" s="39">
        <v>11.8</v>
      </c>
      <c r="M109" s="39">
        <v>9.1</v>
      </c>
      <c r="N109" s="39">
        <v>13.9</v>
      </c>
      <c r="O109" s="57">
        <v>11.6</v>
      </c>
    </row>
    <row r="110" spans="1:15" x14ac:dyDescent="0.15">
      <c r="A110" s="160" t="s">
        <v>118</v>
      </c>
      <c r="B110" s="161"/>
      <c r="C110" s="161"/>
      <c r="D110" s="36"/>
      <c r="E110" s="37">
        <v>42</v>
      </c>
      <c r="F110" s="39">
        <v>12.8</v>
      </c>
      <c r="G110" s="39">
        <v>8</v>
      </c>
      <c r="H110" s="39">
        <v>5.5</v>
      </c>
      <c r="I110" s="39">
        <v>10.6</v>
      </c>
      <c r="J110" s="39">
        <v>10.7</v>
      </c>
      <c r="K110" s="39">
        <v>10.7</v>
      </c>
      <c r="L110" s="39">
        <v>6.6</v>
      </c>
      <c r="M110" s="39">
        <v>12.1</v>
      </c>
      <c r="N110" s="39">
        <v>7.1</v>
      </c>
      <c r="O110" s="57">
        <v>5.8</v>
      </c>
    </row>
    <row r="111" spans="1:15" x14ac:dyDescent="0.15">
      <c r="A111" s="160" t="s">
        <v>117</v>
      </c>
      <c r="B111" s="161"/>
      <c r="C111" s="161"/>
      <c r="D111" s="36"/>
      <c r="E111" s="37">
        <v>14</v>
      </c>
      <c r="F111" s="39">
        <v>4.3</v>
      </c>
      <c r="G111" s="39">
        <v>2.8</v>
      </c>
      <c r="H111" s="39">
        <v>2.6</v>
      </c>
      <c r="I111" s="39">
        <v>1.9</v>
      </c>
      <c r="J111" s="39">
        <v>3.6</v>
      </c>
      <c r="K111" s="39">
        <v>2.7</v>
      </c>
      <c r="L111" s="39">
        <v>2.2000000000000002</v>
      </c>
      <c r="M111" s="39">
        <v>3</v>
      </c>
      <c r="N111" s="39">
        <v>1.6</v>
      </c>
      <c r="O111" s="57">
        <v>3</v>
      </c>
    </row>
    <row r="112" spans="1:15" x14ac:dyDescent="0.15">
      <c r="A112" s="160" t="s">
        <v>116</v>
      </c>
      <c r="B112" s="161"/>
      <c r="C112" s="161"/>
      <c r="D112" s="36"/>
      <c r="E112" s="37">
        <v>2</v>
      </c>
      <c r="F112" s="39">
        <v>0.6</v>
      </c>
      <c r="G112" s="39">
        <v>0.6</v>
      </c>
      <c r="H112" s="39">
        <v>0.9</v>
      </c>
      <c r="I112" s="39">
        <v>0</v>
      </c>
      <c r="J112" s="39">
        <v>0.6</v>
      </c>
      <c r="K112" s="39">
        <v>0.7</v>
      </c>
      <c r="L112" s="39">
        <v>1.8</v>
      </c>
      <c r="M112" s="39">
        <v>0.6</v>
      </c>
      <c r="N112" s="39">
        <v>1.3</v>
      </c>
      <c r="O112" s="57">
        <v>1.5</v>
      </c>
    </row>
    <row r="113" spans="1:15" x14ac:dyDescent="0.15">
      <c r="A113" s="35" t="s">
        <v>115</v>
      </c>
      <c r="B113" s="42"/>
      <c r="C113" s="42"/>
      <c r="D113" s="36"/>
      <c r="E113" s="37">
        <v>0</v>
      </c>
      <c r="F113" s="39">
        <v>0</v>
      </c>
      <c r="G113" s="39">
        <v>0.9</v>
      </c>
      <c r="H113" s="39">
        <v>0</v>
      </c>
      <c r="I113" s="39">
        <v>0.6</v>
      </c>
      <c r="J113" s="39">
        <v>0</v>
      </c>
      <c r="K113" s="39">
        <v>0.7</v>
      </c>
      <c r="L113" s="39">
        <v>0</v>
      </c>
      <c r="M113" s="39">
        <v>0</v>
      </c>
      <c r="N113" s="39">
        <v>0.3</v>
      </c>
      <c r="O113" s="57">
        <v>1</v>
      </c>
    </row>
    <row r="114" spans="1:15" x14ac:dyDescent="0.15">
      <c r="A114" s="35" t="s">
        <v>114</v>
      </c>
      <c r="B114" s="42"/>
      <c r="C114" s="42"/>
      <c r="D114" s="36"/>
      <c r="E114" s="37">
        <v>0</v>
      </c>
      <c r="F114" s="39">
        <v>0</v>
      </c>
      <c r="G114" s="39">
        <v>0.3</v>
      </c>
      <c r="H114" s="39">
        <v>0.3</v>
      </c>
      <c r="I114" s="39">
        <v>0.3</v>
      </c>
      <c r="J114" s="39">
        <v>0.6</v>
      </c>
      <c r="K114" s="39">
        <v>0.3</v>
      </c>
      <c r="L114" s="39">
        <v>0.7</v>
      </c>
      <c r="M114" s="39">
        <v>0.8</v>
      </c>
      <c r="N114" s="39">
        <v>0.3</v>
      </c>
      <c r="O114" s="57">
        <v>1.3</v>
      </c>
    </row>
    <row r="115" spans="1:15" x14ac:dyDescent="0.15">
      <c r="A115" s="160" t="s">
        <v>163</v>
      </c>
      <c r="B115" s="161"/>
      <c r="C115" s="161"/>
      <c r="D115" s="36"/>
      <c r="E115" s="37">
        <v>2</v>
      </c>
      <c r="F115" s="39">
        <v>0.6</v>
      </c>
      <c r="G115" s="39">
        <v>2.4</v>
      </c>
      <c r="H115" s="39">
        <v>2.9</v>
      </c>
      <c r="I115" s="39">
        <v>2.8</v>
      </c>
      <c r="J115" s="39">
        <v>4.8</v>
      </c>
      <c r="K115" s="39">
        <v>1.7</v>
      </c>
      <c r="L115" s="39">
        <v>3.1</v>
      </c>
      <c r="M115" s="39">
        <v>3.6</v>
      </c>
      <c r="N115" s="39">
        <v>2.9</v>
      </c>
      <c r="O115" s="57">
        <v>3.5</v>
      </c>
    </row>
    <row r="116" spans="1:15" x14ac:dyDescent="0.15">
      <c r="A116" s="59" t="s">
        <v>162</v>
      </c>
      <c r="B116" s="60"/>
      <c r="C116" s="60"/>
      <c r="D116" s="36"/>
      <c r="E116" s="37">
        <v>0</v>
      </c>
      <c r="F116" s="39">
        <v>0</v>
      </c>
      <c r="G116" s="39">
        <v>0</v>
      </c>
      <c r="H116" s="39">
        <v>0.3</v>
      </c>
      <c r="I116" s="39">
        <v>0</v>
      </c>
      <c r="J116" s="39">
        <v>0</v>
      </c>
      <c r="K116" s="39">
        <v>0</v>
      </c>
      <c r="L116" s="39">
        <v>0</v>
      </c>
      <c r="M116" s="39">
        <v>0</v>
      </c>
      <c r="N116" s="39">
        <v>0</v>
      </c>
      <c r="O116" s="39">
        <v>0</v>
      </c>
    </row>
    <row r="117" spans="1:15" x14ac:dyDescent="0.15">
      <c r="A117" s="160" t="s">
        <v>111</v>
      </c>
      <c r="B117" s="161"/>
      <c r="C117" s="161"/>
      <c r="D117" s="36"/>
      <c r="E117" s="37">
        <v>2</v>
      </c>
      <c r="F117" s="39">
        <v>0.6</v>
      </c>
      <c r="G117" s="39">
        <v>0.6</v>
      </c>
      <c r="H117" s="39">
        <v>1.4</v>
      </c>
      <c r="I117" s="39">
        <v>0.9</v>
      </c>
      <c r="J117" s="39">
        <v>0</v>
      </c>
      <c r="K117" s="39">
        <v>0</v>
      </c>
      <c r="L117" s="39">
        <v>0</v>
      </c>
      <c r="M117" s="39">
        <v>0</v>
      </c>
      <c r="N117" s="39">
        <v>0</v>
      </c>
      <c r="O117" s="39">
        <v>0</v>
      </c>
    </row>
    <row r="118" spans="1:15" x14ac:dyDescent="0.15">
      <c r="A118" s="160" t="s">
        <v>80</v>
      </c>
      <c r="B118" s="161"/>
      <c r="C118" s="161"/>
      <c r="D118" s="36"/>
      <c r="E118" s="37">
        <v>14</v>
      </c>
      <c r="F118" s="39">
        <v>4.3</v>
      </c>
      <c r="G118" s="39">
        <v>5.8</v>
      </c>
      <c r="H118" s="39">
        <v>5.2</v>
      </c>
      <c r="I118" s="39">
        <v>9.3000000000000007</v>
      </c>
      <c r="J118" s="39">
        <v>8.1</v>
      </c>
      <c r="K118" s="39">
        <v>8</v>
      </c>
      <c r="L118" s="39">
        <v>8.6999999999999993</v>
      </c>
      <c r="M118" s="39">
        <v>6.1</v>
      </c>
      <c r="N118" s="39">
        <v>6.8</v>
      </c>
      <c r="O118" s="57">
        <v>8.8000000000000007</v>
      </c>
    </row>
    <row r="119" spans="1:15" x14ac:dyDescent="0.15">
      <c r="A119" s="35" t="s">
        <v>81</v>
      </c>
      <c r="B119" s="42"/>
      <c r="C119" s="42"/>
      <c r="D119" s="36"/>
      <c r="E119" s="37">
        <v>17</v>
      </c>
      <c r="F119" s="39">
        <v>5.2</v>
      </c>
      <c r="G119" s="39">
        <v>4.5999999999999996</v>
      </c>
      <c r="H119" s="39">
        <v>4.5999999999999996</v>
      </c>
      <c r="I119" s="39">
        <v>3.1</v>
      </c>
      <c r="J119" s="39">
        <v>3.9</v>
      </c>
      <c r="K119" s="39">
        <v>5.4</v>
      </c>
      <c r="L119" s="39">
        <v>2.4</v>
      </c>
      <c r="M119" s="39">
        <v>4.0999999999999996</v>
      </c>
      <c r="N119" s="39">
        <v>4.2</v>
      </c>
      <c r="O119" s="57">
        <v>3.8</v>
      </c>
    </row>
    <row r="120" spans="1:15" x14ac:dyDescent="0.15">
      <c r="A120" s="35" t="s">
        <v>82</v>
      </c>
      <c r="B120" s="42"/>
      <c r="C120" s="42"/>
      <c r="D120" s="36"/>
      <c r="E120" s="37">
        <v>11</v>
      </c>
      <c r="F120" s="39">
        <v>3.3</v>
      </c>
      <c r="G120" s="39">
        <v>2.8</v>
      </c>
      <c r="H120" s="39">
        <v>1.2</v>
      </c>
      <c r="I120" s="39">
        <v>3.1</v>
      </c>
      <c r="J120" s="39">
        <v>2.1</v>
      </c>
      <c r="K120" s="39">
        <v>1.7</v>
      </c>
      <c r="L120" s="39">
        <v>1.8</v>
      </c>
      <c r="M120" s="39">
        <v>3.9</v>
      </c>
      <c r="N120" s="39">
        <v>0.5</v>
      </c>
      <c r="O120" s="57">
        <v>2</v>
      </c>
    </row>
    <row r="121" spans="1:15" x14ac:dyDescent="0.15">
      <c r="A121" s="35" t="s">
        <v>83</v>
      </c>
      <c r="B121" s="42"/>
      <c r="C121" s="42"/>
      <c r="D121" s="36"/>
      <c r="E121" s="37">
        <v>9</v>
      </c>
      <c r="F121" s="39">
        <v>2.7</v>
      </c>
      <c r="G121" s="39">
        <v>3.7</v>
      </c>
      <c r="H121" s="39">
        <v>4.3</v>
      </c>
      <c r="I121" s="39">
        <v>5</v>
      </c>
      <c r="J121" s="39">
        <v>2.4</v>
      </c>
      <c r="K121" s="39">
        <v>3.3</v>
      </c>
      <c r="L121" s="39">
        <v>3.1</v>
      </c>
      <c r="M121" s="39">
        <v>2.2000000000000002</v>
      </c>
      <c r="N121" s="39">
        <v>2.9</v>
      </c>
      <c r="O121" s="57">
        <v>3.8</v>
      </c>
    </row>
    <row r="122" spans="1:15" x14ac:dyDescent="0.15">
      <c r="A122" s="160" t="s">
        <v>110</v>
      </c>
      <c r="B122" s="161"/>
      <c r="C122" s="161"/>
      <c r="D122" s="36"/>
      <c r="E122" s="37">
        <v>9</v>
      </c>
      <c r="F122" s="39">
        <v>2.7</v>
      </c>
      <c r="G122" s="39">
        <v>2.4</v>
      </c>
      <c r="H122" s="39">
        <v>1.2</v>
      </c>
      <c r="I122" s="39">
        <v>0.9</v>
      </c>
      <c r="J122" s="39">
        <v>1.8</v>
      </c>
      <c r="K122" s="39">
        <v>1</v>
      </c>
      <c r="L122" s="39">
        <v>2.2000000000000002</v>
      </c>
      <c r="M122" s="39">
        <v>2.8</v>
      </c>
      <c r="N122" s="39">
        <v>1.3</v>
      </c>
      <c r="O122" s="57">
        <v>1.5</v>
      </c>
    </row>
    <row r="123" spans="1:15" x14ac:dyDescent="0.15">
      <c r="A123" s="160" t="s">
        <v>85</v>
      </c>
      <c r="B123" s="161"/>
      <c r="C123" s="161"/>
      <c r="D123" s="36"/>
      <c r="E123" s="37">
        <v>1</v>
      </c>
      <c r="F123" s="39">
        <v>0.3</v>
      </c>
      <c r="G123" s="39">
        <v>0.6</v>
      </c>
      <c r="H123" s="39">
        <v>0</v>
      </c>
      <c r="I123" s="39">
        <v>0.6</v>
      </c>
      <c r="J123" s="39">
        <v>0.3</v>
      </c>
      <c r="K123" s="39">
        <v>0</v>
      </c>
      <c r="L123" s="39">
        <v>0</v>
      </c>
      <c r="M123" s="39">
        <v>0.6</v>
      </c>
      <c r="N123" s="39">
        <v>0.3</v>
      </c>
      <c r="O123" s="57">
        <v>0.3</v>
      </c>
    </row>
    <row r="124" spans="1:15" x14ac:dyDescent="0.15">
      <c r="A124" s="160" t="s">
        <v>86</v>
      </c>
      <c r="B124" s="161"/>
      <c r="C124" s="161"/>
      <c r="D124" s="162"/>
      <c r="E124" s="37">
        <v>0</v>
      </c>
      <c r="F124" s="39">
        <v>0</v>
      </c>
      <c r="G124" s="39">
        <v>0</v>
      </c>
      <c r="H124" s="39">
        <v>0</v>
      </c>
      <c r="I124" s="39">
        <v>0</v>
      </c>
      <c r="J124" s="39">
        <v>0</v>
      </c>
      <c r="K124" s="39">
        <v>0</v>
      </c>
      <c r="L124" s="39">
        <v>0</v>
      </c>
      <c r="M124" s="39">
        <v>0.3</v>
      </c>
      <c r="N124" s="39">
        <v>0.3</v>
      </c>
      <c r="O124" s="57">
        <v>0</v>
      </c>
    </row>
    <row r="125" spans="1:15" x14ac:dyDescent="0.15">
      <c r="A125" s="35" t="s">
        <v>19</v>
      </c>
      <c r="B125" s="42"/>
      <c r="C125" s="42"/>
      <c r="D125" s="36"/>
      <c r="E125" s="37">
        <v>1</v>
      </c>
      <c r="F125" s="39">
        <v>0.3</v>
      </c>
      <c r="G125" s="39">
        <v>0</v>
      </c>
      <c r="H125" s="39">
        <v>0.3</v>
      </c>
      <c r="I125" s="39">
        <v>0</v>
      </c>
      <c r="J125" s="39">
        <v>0.9</v>
      </c>
      <c r="K125" s="39">
        <v>1.3</v>
      </c>
      <c r="L125" s="39">
        <v>2.4</v>
      </c>
      <c r="M125" s="39">
        <v>1.1000000000000001</v>
      </c>
      <c r="N125" s="39">
        <v>1.6</v>
      </c>
      <c r="O125" s="57">
        <v>2</v>
      </c>
    </row>
    <row r="126" spans="1:15" x14ac:dyDescent="0.15">
      <c r="A126" s="167" t="s">
        <v>4</v>
      </c>
      <c r="B126" s="168"/>
      <c r="C126" s="168"/>
      <c r="D126" s="169"/>
      <c r="E126" s="58">
        <f t="shared" ref="E126:K126" si="6">SUM(E107:E125)</f>
        <v>329</v>
      </c>
      <c r="F126" s="58">
        <f>SUM(F107:F125)</f>
        <v>99.999999999999972</v>
      </c>
      <c r="G126" s="58">
        <f t="shared" si="6"/>
        <v>99.999999999999986</v>
      </c>
      <c r="H126" s="54">
        <f t="shared" si="6"/>
        <v>100</v>
      </c>
      <c r="I126" s="54">
        <f t="shared" si="6"/>
        <v>99.899999999999977</v>
      </c>
      <c r="J126" s="54">
        <f t="shared" si="6"/>
        <v>99.999999999999986</v>
      </c>
      <c r="K126" s="54">
        <f t="shared" si="6"/>
        <v>100.00000000000001</v>
      </c>
      <c r="L126" s="54">
        <v>100</v>
      </c>
      <c r="M126" s="54">
        <v>100</v>
      </c>
      <c r="N126" s="54">
        <v>100</v>
      </c>
      <c r="O126" s="67">
        <v>100</v>
      </c>
    </row>
    <row r="128" spans="1:15" x14ac:dyDescent="0.15">
      <c r="A128" s="163" t="s">
        <v>109</v>
      </c>
      <c r="B128" s="163"/>
      <c r="C128" s="163"/>
      <c r="D128" s="163"/>
      <c r="E128" s="163"/>
      <c r="F128" s="163"/>
      <c r="G128" s="163"/>
      <c r="H128" s="163"/>
      <c r="I128" s="163"/>
      <c r="J128" s="163"/>
      <c r="K128" s="163"/>
      <c r="L128" s="163"/>
    </row>
  </sheetData>
  <mergeCells count="44">
    <mergeCell ref="A1:M1"/>
    <mergeCell ref="A10:B10"/>
    <mergeCell ref="A15:B15"/>
    <mergeCell ref="A16:B16"/>
    <mergeCell ref="A17:B17"/>
    <mergeCell ref="A20:B20"/>
    <mergeCell ref="A25:B25"/>
    <mergeCell ref="A29:B29"/>
    <mergeCell ref="A38:E38"/>
    <mergeCell ref="A43:B43"/>
    <mergeCell ref="A44:B44"/>
    <mergeCell ref="A45:B45"/>
    <mergeCell ref="A46:B46"/>
    <mergeCell ref="A47:B47"/>
    <mergeCell ref="A52:C52"/>
    <mergeCell ref="A53:C53"/>
    <mergeCell ref="A54:C54"/>
    <mergeCell ref="A55:C55"/>
    <mergeCell ref="A57:C57"/>
    <mergeCell ref="A62:D62"/>
    <mergeCell ref="A64:C64"/>
    <mergeCell ref="A68:D68"/>
    <mergeCell ref="A70:C70"/>
    <mergeCell ref="A74:E74"/>
    <mergeCell ref="A83:B83"/>
    <mergeCell ref="A85:B85"/>
    <mergeCell ref="A90:B90"/>
    <mergeCell ref="A91:B91"/>
    <mergeCell ref="A94:B94"/>
    <mergeCell ref="A102:B102"/>
    <mergeCell ref="A106:D106"/>
    <mergeCell ref="A108:D108"/>
    <mergeCell ref="A109:D109"/>
    <mergeCell ref="A110:C110"/>
    <mergeCell ref="A111:C111"/>
    <mergeCell ref="A112:C112"/>
    <mergeCell ref="A126:D126"/>
    <mergeCell ref="A128:L128"/>
    <mergeCell ref="A115:C115"/>
    <mergeCell ref="A117:C117"/>
    <mergeCell ref="A118:C118"/>
    <mergeCell ref="A122:C122"/>
    <mergeCell ref="A123:C123"/>
    <mergeCell ref="A124:D124"/>
  </mergeCells>
  <phoneticPr fontId="2"/>
  <pageMargins left="0.52" right="0.57999999999999996" top="0.98399999999999999" bottom="0.98399999999999999" header="0.51200000000000001" footer="0.51200000000000001"/>
  <pageSetup paperSize="9" scale="88" orientation="portrait" horizontalDpi="300" verticalDpi="300" r:id="rId1"/>
  <headerFooter alignWithMargins="0"/>
  <rowBreaks count="1" manualBreakCount="1">
    <brk id="5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35"/>
  <sheetViews>
    <sheetView zoomScaleNormal="100" workbookViewId="0">
      <selection activeCell="I37" sqref="I37"/>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14" x14ac:dyDescent="0.15">
      <c r="A1" s="159" t="s">
        <v>169</v>
      </c>
      <c r="B1" s="159"/>
      <c r="C1" s="159"/>
      <c r="D1" s="159"/>
      <c r="E1" s="159"/>
      <c r="F1" s="159"/>
      <c r="G1" s="159"/>
      <c r="H1" s="159"/>
      <c r="I1" s="159"/>
      <c r="J1" s="159"/>
      <c r="K1" s="159"/>
      <c r="L1" s="159"/>
      <c r="M1" s="159"/>
    </row>
    <row r="3" spans="1:14" ht="18.75" customHeight="1" x14ac:dyDescent="0.15">
      <c r="A3" s="26" t="s">
        <v>148</v>
      </c>
    </row>
    <row r="4" spans="1:14" x14ac:dyDescent="0.15">
      <c r="A4" s="27"/>
      <c r="B4" s="28"/>
      <c r="C4" s="29" t="s">
        <v>170</v>
      </c>
      <c r="D4" s="29" t="s">
        <v>170</v>
      </c>
      <c r="E4" s="29" t="s">
        <v>168</v>
      </c>
      <c r="F4" s="29" t="s">
        <v>165</v>
      </c>
      <c r="G4" s="29" t="s">
        <v>139</v>
      </c>
      <c r="H4" s="29" t="s">
        <v>121</v>
      </c>
      <c r="I4" s="29" t="s">
        <v>107</v>
      </c>
      <c r="J4" s="29" t="s">
        <v>99</v>
      </c>
      <c r="K4" s="29" t="s">
        <v>5</v>
      </c>
      <c r="L4" s="29" t="s">
        <v>6</v>
      </c>
      <c r="M4" s="29" t="s">
        <v>7</v>
      </c>
      <c r="N4" s="29" t="s">
        <v>8</v>
      </c>
    </row>
    <row r="5" spans="1:14" x14ac:dyDescent="0.15">
      <c r="A5" s="31"/>
      <c r="B5" s="32"/>
      <c r="C5" s="33" t="s">
        <v>119</v>
      </c>
      <c r="D5" s="33" t="s">
        <v>9</v>
      </c>
      <c r="E5" s="33" t="s">
        <v>9</v>
      </c>
      <c r="F5" s="34" t="s">
        <v>9</v>
      </c>
      <c r="G5" s="34" t="s">
        <v>9</v>
      </c>
      <c r="H5" s="34" t="s">
        <v>9</v>
      </c>
      <c r="I5" s="34" t="s">
        <v>9</v>
      </c>
      <c r="J5" s="34" t="s">
        <v>9</v>
      </c>
      <c r="K5" s="34" t="s">
        <v>9</v>
      </c>
      <c r="L5" s="34" t="s">
        <v>9</v>
      </c>
      <c r="M5" s="34" t="s">
        <v>9</v>
      </c>
      <c r="N5" s="34" t="s">
        <v>9</v>
      </c>
    </row>
    <row r="6" spans="1:14" x14ac:dyDescent="0.15">
      <c r="A6" s="35" t="s">
        <v>10</v>
      </c>
      <c r="B6" s="36"/>
      <c r="C6" s="37">
        <v>62</v>
      </c>
      <c r="D6" s="43">
        <v>22.1</v>
      </c>
      <c r="E6" s="68">
        <v>24.6</v>
      </c>
      <c r="F6" s="39">
        <v>14.9</v>
      </c>
      <c r="G6" s="39">
        <v>22.4</v>
      </c>
      <c r="H6" s="39">
        <v>33.799999999999997</v>
      </c>
      <c r="I6" s="39">
        <v>19.600000000000001</v>
      </c>
      <c r="J6" s="39">
        <v>29</v>
      </c>
      <c r="K6" s="39">
        <v>27.2</v>
      </c>
      <c r="L6" s="39">
        <v>22.3</v>
      </c>
      <c r="M6" s="39">
        <v>22.9</v>
      </c>
      <c r="N6" s="39">
        <v>18.100000000000001</v>
      </c>
    </row>
    <row r="7" spans="1:14" x14ac:dyDescent="0.15">
      <c r="A7" s="35" t="s">
        <v>140</v>
      </c>
      <c r="B7" s="36"/>
      <c r="C7" s="37">
        <v>66</v>
      </c>
      <c r="D7" s="43">
        <v>23.6</v>
      </c>
      <c r="E7" s="68">
        <v>24.9</v>
      </c>
      <c r="F7" s="39">
        <v>28.3</v>
      </c>
      <c r="G7" s="39">
        <v>23.3</v>
      </c>
      <c r="H7" s="39">
        <v>22.2</v>
      </c>
      <c r="I7" s="39">
        <v>28.2</v>
      </c>
      <c r="J7" s="39">
        <v>24</v>
      </c>
      <c r="K7" s="39">
        <v>21.3</v>
      </c>
      <c r="L7" s="39">
        <v>22.3</v>
      </c>
      <c r="M7" s="39">
        <v>25.2</v>
      </c>
      <c r="N7" s="39">
        <v>27.5</v>
      </c>
    </row>
    <row r="8" spans="1:14" x14ac:dyDescent="0.15">
      <c r="A8" s="35" t="s">
        <v>12</v>
      </c>
      <c r="B8" s="36"/>
      <c r="C8" s="37">
        <v>81</v>
      </c>
      <c r="D8" s="43">
        <v>28.9</v>
      </c>
      <c r="E8" s="68">
        <v>26.2</v>
      </c>
      <c r="F8" s="39">
        <v>24.9</v>
      </c>
      <c r="G8" s="39">
        <v>29.3</v>
      </c>
      <c r="H8" s="39">
        <v>18.2</v>
      </c>
      <c r="I8" s="39">
        <v>28.5</v>
      </c>
      <c r="J8" s="39">
        <v>26.3</v>
      </c>
      <c r="K8" s="39">
        <v>27.6</v>
      </c>
      <c r="L8" s="39">
        <v>28.1</v>
      </c>
      <c r="M8" s="39">
        <v>30.6</v>
      </c>
      <c r="N8" s="39">
        <v>33.200000000000003</v>
      </c>
    </row>
    <row r="9" spans="1:14" x14ac:dyDescent="0.15">
      <c r="A9" s="35" t="s">
        <v>13</v>
      </c>
      <c r="B9" s="36"/>
      <c r="C9" s="37">
        <v>71</v>
      </c>
      <c r="D9" s="43">
        <v>25.4</v>
      </c>
      <c r="E9" s="68">
        <v>24.3</v>
      </c>
      <c r="F9" s="39">
        <v>31.9</v>
      </c>
      <c r="G9" s="39">
        <v>25</v>
      </c>
      <c r="H9" s="39">
        <v>25.8</v>
      </c>
      <c r="I9" s="39">
        <v>23.7</v>
      </c>
      <c r="J9" s="39">
        <v>20.7</v>
      </c>
      <c r="K9" s="39">
        <v>23.9</v>
      </c>
      <c r="L9" s="39">
        <v>27.3</v>
      </c>
      <c r="M9" s="39">
        <v>21.3</v>
      </c>
      <c r="N9" s="39">
        <v>21.2</v>
      </c>
    </row>
    <row r="10" spans="1:14" x14ac:dyDescent="0.15">
      <c r="A10" s="167" t="s">
        <v>4</v>
      </c>
      <c r="B10" s="169"/>
      <c r="C10" s="37">
        <f t="shared" ref="C10:H10" si="0">SUM(C6:C9)</f>
        <v>280</v>
      </c>
      <c r="D10" s="37">
        <f t="shared" si="0"/>
        <v>100</v>
      </c>
      <c r="E10" s="69">
        <f t="shared" si="0"/>
        <v>100</v>
      </c>
      <c r="F10" s="45">
        <f t="shared" si="0"/>
        <v>100</v>
      </c>
      <c r="G10" s="45">
        <f t="shared" si="0"/>
        <v>100</v>
      </c>
      <c r="H10" s="45">
        <f t="shared" si="0"/>
        <v>100</v>
      </c>
      <c r="I10" s="45">
        <v>100</v>
      </c>
      <c r="J10" s="45">
        <v>100</v>
      </c>
      <c r="K10" s="45">
        <v>100</v>
      </c>
      <c r="L10" s="45">
        <v>100</v>
      </c>
      <c r="M10" s="45">
        <v>100</v>
      </c>
      <c r="N10" s="45">
        <v>100</v>
      </c>
    </row>
    <row r="12" spans="1:14" ht="18.75" customHeight="1" x14ac:dyDescent="0.15">
      <c r="A12" s="26" t="s">
        <v>14</v>
      </c>
    </row>
    <row r="13" spans="1:14" x14ac:dyDescent="0.15">
      <c r="A13" s="27"/>
      <c r="B13" s="28"/>
      <c r="C13" s="29" t="s">
        <v>170</v>
      </c>
      <c r="D13" s="29" t="s">
        <v>170</v>
      </c>
      <c r="E13" s="29" t="s">
        <v>168</v>
      </c>
      <c r="F13" s="29" t="s">
        <v>165</v>
      </c>
      <c r="G13" s="29" t="s">
        <v>139</v>
      </c>
      <c r="H13" s="29" t="s">
        <v>121</v>
      </c>
      <c r="I13" s="29" t="s">
        <v>107</v>
      </c>
      <c r="J13" s="29" t="s">
        <v>133</v>
      </c>
      <c r="K13" s="29" t="s">
        <v>5</v>
      </c>
      <c r="L13" s="29" t="s">
        <v>6</v>
      </c>
      <c r="M13" s="29" t="s">
        <v>7</v>
      </c>
      <c r="N13" s="29" t="s">
        <v>8</v>
      </c>
    </row>
    <row r="14" spans="1:14" x14ac:dyDescent="0.15">
      <c r="A14" s="31"/>
      <c r="B14" s="32"/>
      <c r="C14" s="33" t="s">
        <v>119</v>
      </c>
      <c r="D14" s="33" t="s">
        <v>9</v>
      </c>
      <c r="E14" s="33" t="s">
        <v>9</v>
      </c>
      <c r="F14" s="34" t="s">
        <v>9</v>
      </c>
      <c r="G14" s="34" t="s">
        <v>9</v>
      </c>
      <c r="H14" s="34" t="s">
        <v>9</v>
      </c>
      <c r="I14" s="34" t="s">
        <v>9</v>
      </c>
      <c r="J14" s="34" t="s">
        <v>9</v>
      </c>
      <c r="K14" s="34" t="s">
        <v>9</v>
      </c>
      <c r="L14" s="34" t="s">
        <v>9</v>
      </c>
      <c r="M14" s="34" t="s">
        <v>9</v>
      </c>
      <c r="N14" s="34" t="s">
        <v>9</v>
      </c>
    </row>
    <row r="15" spans="1:14" x14ac:dyDescent="0.15">
      <c r="A15" s="160" t="s">
        <v>15</v>
      </c>
      <c r="B15" s="162"/>
      <c r="C15" s="37">
        <v>111</v>
      </c>
      <c r="D15" s="43">
        <v>39.799999999999997</v>
      </c>
      <c r="E15" s="39">
        <v>43</v>
      </c>
      <c r="F15" s="43">
        <v>39.299999999999997</v>
      </c>
      <c r="G15" s="43">
        <v>41.2</v>
      </c>
      <c r="H15" s="43">
        <v>43.1</v>
      </c>
      <c r="I15" s="43">
        <v>41.6</v>
      </c>
      <c r="J15" s="43">
        <v>36.700000000000003</v>
      </c>
      <c r="K15" s="43">
        <v>33.9</v>
      </c>
      <c r="L15" s="43">
        <v>35.799999999999997</v>
      </c>
      <c r="M15" s="43">
        <v>35.200000000000003</v>
      </c>
      <c r="N15" s="43">
        <v>35.700000000000003</v>
      </c>
    </row>
    <row r="16" spans="1:14" x14ac:dyDescent="0.15">
      <c r="A16" s="160" t="s">
        <v>16</v>
      </c>
      <c r="B16" s="162"/>
      <c r="C16" s="37">
        <v>80</v>
      </c>
      <c r="D16" s="43">
        <v>28.7</v>
      </c>
      <c r="E16" s="39">
        <v>31.4</v>
      </c>
      <c r="F16" s="43">
        <v>32.200000000000003</v>
      </c>
      <c r="G16" s="43">
        <v>28.5</v>
      </c>
      <c r="H16" s="43">
        <v>25.2</v>
      </c>
      <c r="I16" s="43">
        <v>28.4</v>
      </c>
      <c r="J16" s="43">
        <v>37.4</v>
      </c>
      <c r="K16" s="43">
        <v>35.9</v>
      </c>
      <c r="L16" s="43">
        <v>33.1</v>
      </c>
      <c r="M16" s="43">
        <v>32.5</v>
      </c>
      <c r="N16" s="43">
        <v>28.9</v>
      </c>
    </row>
    <row r="17" spans="1:17" x14ac:dyDescent="0.15">
      <c r="A17" s="160" t="s">
        <v>17</v>
      </c>
      <c r="B17" s="162"/>
      <c r="C17" s="37">
        <v>58</v>
      </c>
      <c r="D17" s="43">
        <v>20.8</v>
      </c>
      <c r="E17" s="39">
        <v>18.3</v>
      </c>
      <c r="F17" s="43">
        <v>19.899999999999999</v>
      </c>
      <c r="G17" s="43">
        <v>21.3</v>
      </c>
      <c r="H17" s="43">
        <v>20</v>
      </c>
      <c r="I17" s="43">
        <v>19.5</v>
      </c>
      <c r="J17" s="43">
        <v>18.899999999999999</v>
      </c>
      <c r="K17" s="43">
        <v>20.100000000000001</v>
      </c>
      <c r="L17" s="43">
        <v>23.1</v>
      </c>
      <c r="M17" s="43">
        <v>20.9</v>
      </c>
      <c r="N17" s="43">
        <v>23.3</v>
      </c>
    </row>
    <row r="18" spans="1:17" x14ac:dyDescent="0.15">
      <c r="A18" s="35" t="s">
        <v>18</v>
      </c>
      <c r="B18" s="36"/>
      <c r="C18" s="37">
        <v>29</v>
      </c>
      <c r="D18" s="43">
        <v>10.4</v>
      </c>
      <c r="E18" s="39">
        <v>6.7</v>
      </c>
      <c r="F18" s="43">
        <v>8</v>
      </c>
      <c r="G18" s="43">
        <v>8.1</v>
      </c>
      <c r="H18" s="43">
        <v>11.1</v>
      </c>
      <c r="I18" s="43">
        <v>9.9</v>
      </c>
      <c r="J18" s="43">
        <v>6.3</v>
      </c>
      <c r="K18" s="43">
        <v>8.4</v>
      </c>
      <c r="L18" s="43">
        <v>7.7</v>
      </c>
      <c r="M18" s="43">
        <v>10.9</v>
      </c>
      <c r="N18" s="43">
        <v>11.6</v>
      </c>
    </row>
    <row r="19" spans="1:17" x14ac:dyDescent="0.15">
      <c r="A19" s="35" t="s">
        <v>19</v>
      </c>
      <c r="B19" s="36"/>
      <c r="C19" s="37">
        <v>1</v>
      </c>
      <c r="D19" s="43">
        <v>0.3</v>
      </c>
      <c r="E19" s="39">
        <v>0.6</v>
      </c>
      <c r="F19" s="43">
        <v>0.6</v>
      </c>
      <c r="G19" s="43">
        <v>0.9</v>
      </c>
      <c r="H19" s="43">
        <v>0.6</v>
      </c>
      <c r="I19" s="43">
        <v>0.6</v>
      </c>
      <c r="J19" s="43">
        <v>0.7</v>
      </c>
      <c r="K19" s="43">
        <v>1.7</v>
      </c>
      <c r="L19" s="43">
        <v>0.3</v>
      </c>
      <c r="M19" s="43">
        <v>0.5</v>
      </c>
      <c r="N19" s="43">
        <v>0.5</v>
      </c>
    </row>
    <row r="20" spans="1:17" x14ac:dyDescent="0.15">
      <c r="A20" s="167" t="s">
        <v>4</v>
      </c>
      <c r="B20" s="169"/>
      <c r="C20" s="37">
        <f t="shared" ref="C20:I20" si="1">SUM(C15:C19)</f>
        <v>279</v>
      </c>
      <c r="D20" s="43">
        <f>SUM(D15:D19)</f>
        <v>100</v>
      </c>
      <c r="E20" s="68">
        <f t="shared" si="1"/>
        <v>100</v>
      </c>
      <c r="F20" s="37">
        <f t="shared" si="1"/>
        <v>100</v>
      </c>
      <c r="G20" s="37">
        <f t="shared" si="1"/>
        <v>100</v>
      </c>
      <c r="H20" s="37">
        <f t="shared" si="1"/>
        <v>99.999999999999986</v>
      </c>
      <c r="I20" s="37">
        <f t="shared" si="1"/>
        <v>100</v>
      </c>
      <c r="J20" s="37">
        <v>100</v>
      </c>
      <c r="K20" s="37">
        <v>100</v>
      </c>
      <c r="L20" s="37">
        <v>100</v>
      </c>
      <c r="M20" s="37">
        <v>100</v>
      </c>
      <c r="N20" s="37">
        <v>100</v>
      </c>
    </row>
    <row r="22" spans="1:17" ht="18.75" customHeight="1" x14ac:dyDescent="0.15">
      <c r="A22" s="26" t="s">
        <v>20</v>
      </c>
    </row>
    <row r="23" spans="1:17" x14ac:dyDescent="0.15">
      <c r="A23" s="27"/>
      <c r="B23" s="40"/>
      <c r="C23" s="40"/>
      <c r="D23" s="40"/>
      <c r="E23" s="28"/>
      <c r="F23" s="29" t="s">
        <v>170</v>
      </c>
      <c r="G23" s="29" t="s">
        <v>170</v>
      </c>
      <c r="H23" s="29" t="s">
        <v>168</v>
      </c>
      <c r="I23" s="29" t="s">
        <v>165</v>
      </c>
      <c r="J23" s="29" t="s">
        <v>139</v>
      </c>
      <c r="K23" s="29" t="s">
        <v>121</v>
      </c>
      <c r="L23" s="29" t="s">
        <v>107</v>
      </c>
      <c r="M23" s="29" t="s">
        <v>99</v>
      </c>
      <c r="N23" s="29" t="s">
        <v>5</v>
      </c>
      <c r="O23" s="29" t="s">
        <v>6</v>
      </c>
      <c r="P23" s="29" t="s">
        <v>7</v>
      </c>
      <c r="Q23" s="29" t="s">
        <v>8</v>
      </c>
    </row>
    <row r="24" spans="1:17" x14ac:dyDescent="0.15">
      <c r="A24" s="31"/>
      <c r="B24" s="41"/>
      <c r="C24" s="41"/>
      <c r="D24" s="41"/>
      <c r="E24" s="32"/>
      <c r="F24" s="33" t="s">
        <v>119</v>
      </c>
      <c r="G24" s="33" t="s">
        <v>9</v>
      </c>
      <c r="H24" s="33" t="s">
        <v>9</v>
      </c>
      <c r="I24" s="34" t="s">
        <v>9</v>
      </c>
      <c r="J24" s="34" t="s">
        <v>9</v>
      </c>
      <c r="K24" s="34" t="s">
        <v>9</v>
      </c>
      <c r="L24" s="34" t="s">
        <v>9</v>
      </c>
      <c r="M24" s="34" t="s">
        <v>9</v>
      </c>
      <c r="N24" s="34" t="s">
        <v>9</v>
      </c>
      <c r="O24" s="34" t="s">
        <v>9</v>
      </c>
      <c r="P24" s="34" t="s">
        <v>9</v>
      </c>
      <c r="Q24" s="34" t="s">
        <v>9</v>
      </c>
    </row>
    <row r="25" spans="1:17" x14ac:dyDescent="0.15">
      <c r="A25" s="160" t="s">
        <v>21</v>
      </c>
      <c r="B25" s="161"/>
      <c r="C25" s="42"/>
      <c r="D25" s="42"/>
      <c r="E25" s="36"/>
      <c r="F25" s="37">
        <v>21</v>
      </c>
      <c r="G25" s="39">
        <v>7.4</v>
      </c>
      <c r="H25" s="39">
        <v>7.8</v>
      </c>
      <c r="I25" s="43">
        <v>5.2</v>
      </c>
      <c r="J25" s="43">
        <v>5.9</v>
      </c>
      <c r="K25" s="43">
        <v>7.4</v>
      </c>
      <c r="L25" s="43">
        <v>7</v>
      </c>
      <c r="M25" s="43">
        <v>8.8000000000000007</v>
      </c>
      <c r="N25" s="43">
        <v>7.5</v>
      </c>
      <c r="O25" s="43">
        <v>4</v>
      </c>
      <c r="P25" s="43">
        <v>7.8</v>
      </c>
      <c r="Q25" s="43">
        <v>9.4</v>
      </c>
    </row>
    <row r="26" spans="1:17" x14ac:dyDescent="0.15">
      <c r="A26" s="35" t="s">
        <v>22</v>
      </c>
      <c r="B26" s="42"/>
      <c r="C26" s="42"/>
      <c r="D26" s="42"/>
      <c r="E26" s="36"/>
      <c r="F26" s="37">
        <v>9</v>
      </c>
      <c r="G26" s="39">
        <v>3.2</v>
      </c>
      <c r="H26" s="39">
        <v>4.5999999999999996</v>
      </c>
      <c r="I26" s="43">
        <v>2.4</v>
      </c>
      <c r="J26" s="43">
        <v>4</v>
      </c>
      <c r="K26" s="43">
        <v>2.1</v>
      </c>
      <c r="L26" s="43">
        <v>2.2999999999999998</v>
      </c>
      <c r="M26" s="43">
        <v>1.7</v>
      </c>
      <c r="N26" s="43">
        <v>2.8</v>
      </c>
      <c r="O26" s="43">
        <v>3.7</v>
      </c>
      <c r="P26" s="43">
        <v>4.3</v>
      </c>
      <c r="Q26" s="43">
        <v>3.3</v>
      </c>
    </row>
    <row r="27" spans="1:17" x14ac:dyDescent="0.15">
      <c r="A27" s="35" t="s">
        <v>23</v>
      </c>
      <c r="B27" s="42"/>
      <c r="C27" s="42"/>
      <c r="D27" s="42"/>
      <c r="E27" s="36"/>
      <c r="F27" s="37">
        <v>104</v>
      </c>
      <c r="G27" s="39">
        <v>36.9</v>
      </c>
      <c r="H27" s="39">
        <v>38.6</v>
      </c>
      <c r="I27" s="43">
        <v>47.4</v>
      </c>
      <c r="J27" s="43">
        <v>43.1</v>
      </c>
      <c r="K27" s="43">
        <v>34.5</v>
      </c>
      <c r="L27" s="43">
        <v>40.1</v>
      </c>
      <c r="M27" s="43">
        <v>35.700000000000003</v>
      </c>
      <c r="N27" s="43">
        <v>40.299999999999997</v>
      </c>
      <c r="O27" s="43">
        <v>35.6</v>
      </c>
      <c r="P27" s="43">
        <v>37.6</v>
      </c>
      <c r="Q27" s="43">
        <v>33.4</v>
      </c>
    </row>
    <row r="28" spans="1:17" x14ac:dyDescent="0.15">
      <c r="A28" s="35" t="s">
        <v>24</v>
      </c>
      <c r="B28" s="42"/>
      <c r="C28" s="42"/>
      <c r="D28" s="42"/>
      <c r="E28" s="36"/>
      <c r="F28" s="37">
        <v>21</v>
      </c>
      <c r="G28" s="39">
        <v>7.4</v>
      </c>
      <c r="H28" s="39">
        <v>11.2</v>
      </c>
      <c r="I28" s="43">
        <v>10.1</v>
      </c>
      <c r="J28" s="43">
        <v>6.2</v>
      </c>
      <c r="K28" s="43">
        <v>9.6999999999999993</v>
      </c>
      <c r="L28" s="43">
        <v>8.5</v>
      </c>
      <c r="M28" s="43">
        <v>10.8</v>
      </c>
      <c r="N28" s="43">
        <v>7.9</v>
      </c>
      <c r="O28" s="43">
        <v>6.4</v>
      </c>
      <c r="P28" s="43">
        <v>6.1</v>
      </c>
      <c r="Q28" s="43">
        <v>7.6</v>
      </c>
    </row>
    <row r="29" spans="1:17" x14ac:dyDescent="0.15">
      <c r="A29" s="160" t="s">
        <v>25</v>
      </c>
      <c r="B29" s="161"/>
      <c r="C29" s="42"/>
      <c r="D29" s="42"/>
      <c r="E29" s="36"/>
      <c r="F29" s="37">
        <v>46</v>
      </c>
      <c r="G29" s="39">
        <v>16.3</v>
      </c>
      <c r="H29" s="39">
        <v>12.4</v>
      </c>
      <c r="I29" s="43">
        <v>17.100000000000001</v>
      </c>
      <c r="J29" s="43">
        <v>13.6</v>
      </c>
      <c r="K29" s="43">
        <v>14.5</v>
      </c>
      <c r="L29" s="43">
        <v>14.6</v>
      </c>
      <c r="M29" s="43">
        <v>14.8</v>
      </c>
      <c r="N29" s="43">
        <v>13.8</v>
      </c>
      <c r="O29" s="43">
        <v>15.4</v>
      </c>
      <c r="P29" s="43">
        <v>14.4</v>
      </c>
      <c r="Q29" s="43">
        <v>13.1</v>
      </c>
    </row>
    <row r="30" spans="1:17" x14ac:dyDescent="0.15">
      <c r="A30" s="35" t="s">
        <v>26</v>
      </c>
      <c r="B30" s="42"/>
      <c r="C30" s="42"/>
      <c r="D30" s="42"/>
      <c r="E30" s="36"/>
      <c r="F30" s="37">
        <v>10</v>
      </c>
      <c r="G30" s="39">
        <v>3.5</v>
      </c>
      <c r="H30" s="39">
        <v>4.5999999999999996</v>
      </c>
      <c r="I30" s="43">
        <v>1.8</v>
      </c>
      <c r="J30" s="43">
        <v>4</v>
      </c>
      <c r="K30" s="43">
        <v>7.7</v>
      </c>
      <c r="L30" s="43">
        <v>5</v>
      </c>
      <c r="M30" s="43">
        <v>6</v>
      </c>
      <c r="N30" s="43">
        <v>5</v>
      </c>
      <c r="O30" s="43">
        <v>7.4</v>
      </c>
      <c r="P30" s="43">
        <v>2.5</v>
      </c>
      <c r="Q30" s="43">
        <v>4.3</v>
      </c>
    </row>
    <row r="31" spans="1:17" x14ac:dyDescent="0.15">
      <c r="A31" s="35" t="s">
        <v>155</v>
      </c>
      <c r="B31" s="42"/>
      <c r="C31" s="42"/>
      <c r="D31" s="42"/>
      <c r="E31" s="36"/>
      <c r="F31" s="37">
        <v>1</v>
      </c>
      <c r="G31" s="39">
        <v>0.4</v>
      </c>
      <c r="H31" s="39">
        <v>2</v>
      </c>
      <c r="I31" s="43">
        <v>2.1</v>
      </c>
      <c r="J31" s="43">
        <v>1.4</v>
      </c>
      <c r="K31" s="43"/>
      <c r="L31" s="43"/>
      <c r="M31" s="43"/>
      <c r="N31" s="43"/>
      <c r="O31" s="43"/>
      <c r="P31" s="43"/>
      <c r="Q31" s="43"/>
    </row>
    <row r="32" spans="1:17" x14ac:dyDescent="0.15">
      <c r="A32" s="59" t="s">
        <v>154</v>
      </c>
      <c r="B32" s="60"/>
      <c r="C32" s="60"/>
      <c r="D32" s="60"/>
      <c r="E32" s="61"/>
      <c r="F32" s="37">
        <v>1</v>
      </c>
      <c r="G32" s="39">
        <v>0.4</v>
      </c>
      <c r="H32" s="39">
        <v>0</v>
      </c>
      <c r="I32" s="43">
        <v>0.3</v>
      </c>
      <c r="J32" s="43">
        <v>0</v>
      </c>
      <c r="K32" s="43">
        <v>0</v>
      </c>
      <c r="L32" s="43">
        <v>0</v>
      </c>
      <c r="M32" s="43">
        <v>0.3</v>
      </c>
      <c r="N32" s="43">
        <v>0</v>
      </c>
      <c r="O32" s="43">
        <v>0.5</v>
      </c>
      <c r="P32" s="43">
        <v>1</v>
      </c>
      <c r="Q32" s="43">
        <v>0.2</v>
      </c>
    </row>
    <row r="33" spans="1:17" x14ac:dyDescent="0.15">
      <c r="A33" s="59" t="s">
        <v>153</v>
      </c>
      <c r="B33" s="60"/>
      <c r="C33" s="60"/>
      <c r="D33" s="42"/>
      <c r="E33" s="36"/>
      <c r="F33" s="37">
        <v>3</v>
      </c>
      <c r="G33" s="39">
        <v>1.1000000000000001</v>
      </c>
      <c r="H33" s="39">
        <v>0.9</v>
      </c>
      <c r="I33" s="43">
        <v>1.5</v>
      </c>
      <c r="J33" s="43">
        <v>2.2999999999999998</v>
      </c>
      <c r="K33" s="43">
        <v>2.9</v>
      </c>
      <c r="L33" s="43">
        <v>2.1</v>
      </c>
      <c r="M33" s="43">
        <v>3.7</v>
      </c>
      <c r="N33" s="43">
        <v>1.6</v>
      </c>
      <c r="O33" s="43">
        <v>2.1</v>
      </c>
      <c r="P33" s="43">
        <v>2.8</v>
      </c>
      <c r="Q33" s="43">
        <v>2.7</v>
      </c>
    </row>
    <row r="34" spans="1:17" x14ac:dyDescent="0.15">
      <c r="A34" s="35" t="s">
        <v>150</v>
      </c>
      <c r="B34" s="42"/>
      <c r="C34" s="42"/>
      <c r="D34" s="42"/>
      <c r="E34" s="36"/>
      <c r="F34" s="37">
        <v>17</v>
      </c>
      <c r="G34" s="39">
        <v>6</v>
      </c>
      <c r="H34" s="39">
        <v>4.5999999999999996</v>
      </c>
      <c r="I34" s="43">
        <v>4.3</v>
      </c>
      <c r="J34" s="43">
        <v>6.8</v>
      </c>
      <c r="K34" s="43">
        <v>10.9</v>
      </c>
      <c r="L34" s="43">
        <v>11.1</v>
      </c>
      <c r="M34" s="43">
        <v>10.8</v>
      </c>
      <c r="N34" s="43">
        <v>11.9</v>
      </c>
      <c r="O34" s="43">
        <v>17.600000000000001</v>
      </c>
      <c r="P34" s="43">
        <v>14.4</v>
      </c>
      <c r="Q34" s="43">
        <v>18.399999999999999</v>
      </c>
    </row>
    <row r="35" spans="1:17" x14ac:dyDescent="0.15">
      <c r="A35" s="59" t="s">
        <v>152</v>
      </c>
      <c r="B35" s="60"/>
      <c r="C35" s="60"/>
      <c r="D35" s="60"/>
      <c r="E35" s="36"/>
      <c r="F35" s="37">
        <v>15</v>
      </c>
      <c r="G35" s="39">
        <v>5.3</v>
      </c>
      <c r="H35" s="39">
        <v>4.9000000000000004</v>
      </c>
      <c r="I35" s="43">
        <v>3.6</v>
      </c>
      <c r="J35" s="43">
        <v>2.5</v>
      </c>
      <c r="K35" s="43">
        <v>4.4000000000000004</v>
      </c>
      <c r="L35" s="43">
        <v>3.8</v>
      </c>
      <c r="M35" s="43">
        <v>1</v>
      </c>
      <c r="N35" s="43">
        <v>3.8</v>
      </c>
      <c r="O35" s="43">
        <v>2.7</v>
      </c>
      <c r="P35" s="43">
        <v>3</v>
      </c>
      <c r="Q35" s="43">
        <v>4.0999999999999996</v>
      </c>
    </row>
    <row r="36" spans="1:17" x14ac:dyDescent="0.15">
      <c r="A36" s="59" t="s">
        <v>171</v>
      </c>
      <c r="B36" s="60"/>
      <c r="C36" s="60"/>
      <c r="D36" s="60"/>
      <c r="E36" s="36"/>
      <c r="F36" s="37">
        <v>6</v>
      </c>
      <c r="G36" s="39">
        <v>2.1</v>
      </c>
      <c r="H36" s="39"/>
      <c r="I36" s="43"/>
      <c r="J36" s="43"/>
      <c r="K36" s="43"/>
      <c r="L36" s="43"/>
      <c r="M36" s="43"/>
      <c r="N36" s="43"/>
      <c r="O36" s="43"/>
      <c r="P36" s="43"/>
      <c r="Q36" s="43"/>
    </row>
    <row r="37" spans="1:17" x14ac:dyDescent="0.15">
      <c r="A37" s="59" t="s">
        <v>151</v>
      </c>
      <c r="B37" s="60"/>
      <c r="C37" s="60"/>
      <c r="D37" s="42"/>
      <c r="E37" s="36"/>
      <c r="F37" s="37">
        <v>22</v>
      </c>
      <c r="G37" s="39">
        <v>7.8</v>
      </c>
      <c r="H37" s="39">
        <v>6.6</v>
      </c>
      <c r="I37" s="43">
        <v>3</v>
      </c>
      <c r="J37" s="43">
        <v>5.0999999999999996</v>
      </c>
      <c r="K37" s="43">
        <v>2.1</v>
      </c>
      <c r="L37" s="43">
        <v>2.6</v>
      </c>
      <c r="M37" s="43">
        <v>2.7</v>
      </c>
      <c r="N37" s="43">
        <v>1.6</v>
      </c>
      <c r="O37" s="43">
        <v>0.8</v>
      </c>
      <c r="P37" s="43">
        <v>2.8</v>
      </c>
      <c r="Q37" s="43">
        <v>2.2999999999999998</v>
      </c>
    </row>
    <row r="38" spans="1:17" x14ac:dyDescent="0.15">
      <c r="A38" s="35" t="s">
        <v>149</v>
      </c>
      <c r="B38" s="42"/>
      <c r="C38" s="42"/>
      <c r="D38" s="42"/>
      <c r="E38" s="36"/>
      <c r="F38" s="37">
        <v>6</v>
      </c>
      <c r="G38" s="39">
        <v>2.1</v>
      </c>
      <c r="H38" s="39">
        <v>1.8</v>
      </c>
      <c r="I38" s="43">
        <v>1.2</v>
      </c>
      <c r="J38" s="43">
        <v>5.0999999999999996</v>
      </c>
      <c r="K38" s="43">
        <v>3.8</v>
      </c>
      <c r="L38" s="43">
        <v>2.9</v>
      </c>
      <c r="M38" s="43">
        <v>3.7</v>
      </c>
      <c r="N38" s="43">
        <v>3.8</v>
      </c>
      <c r="O38" s="43">
        <v>3.7</v>
      </c>
      <c r="P38" s="43">
        <v>3</v>
      </c>
      <c r="Q38" s="43">
        <v>1.2</v>
      </c>
    </row>
    <row r="39" spans="1:17" x14ac:dyDescent="0.15">
      <c r="A39" s="167" t="s">
        <v>4</v>
      </c>
      <c r="B39" s="168"/>
      <c r="C39" s="168"/>
      <c r="D39" s="168"/>
      <c r="E39" s="169"/>
      <c r="F39" s="37">
        <f t="shared" ref="F39:K39" si="2">SUM(F25:F38)</f>
        <v>282</v>
      </c>
      <c r="G39" s="71">
        <f t="shared" si="2"/>
        <v>99.899999999999991</v>
      </c>
      <c r="H39" s="68">
        <f t="shared" si="2"/>
        <v>100</v>
      </c>
      <c r="I39" s="65">
        <f t="shared" si="2"/>
        <v>99.999999999999972</v>
      </c>
      <c r="J39" s="65">
        <f t="shared" si="2"/>
        <v>99.999999999999986</v>
      </c>
      <c r="K39" s="65">
        <f t="shared" si="2"/>
        <v>100.00000000000001</v>
      </c>
      <c r="L39" s="65">
        <v>100</v>
      </c>
      <c r="M39" s="65">
        <v>100</v>
      </c>
      <c r="N39" s="65">
        <v>100</v>
      </c>
      <c r="O39" s="65">
        <v>100</v>
      </c>
      <c r="P39" s="65">
        <v>100</v>
      </c>
      <c r="Q39" s="65">
        <v>100</v>
      </c>
    </row>
    <row r="41" spans="1:17" ht="18.75" customHeight="1" x14ac:dyDescent="0.15">
      <c r="A41" s="26" t="s">
        <v>156</v>
      </c>
    </row>
    <row r="42" spans="1:17" x14ac:dyDescent="0.15">
      <c r="A42" s="27"/>
      <c r="B42" s="28"/>
      <c r="C42" s="29" t="s">
        <v>170</v>
      </c>
      <c r="D42" s="29" t="s">
        <v>170</v>
      </c>
      <c r="E42" s="29" t="s">
        <v>168</v>
      </c>
      <c r="F42" s="29" t="s">
        <v>165</v>
      </c>
      <c r="G42" s="29" t="s">
        <v>139</v>
      </c>
      <c r="H42" s="29" t="s">
        <v>121</v>
      </c>
      <c r="I42" s="29" t="s">
        <v>107</v>
      </c>
      <c r="J42" s="29" t="s">
        <v>99</v>
      </c>
      <c r="K42" s="29" t="s">
        <v>5</v>
      </c>
      <c r="L42" s="29" t="s">
        <v>6</v>
      </c>
      <c r="M42" s="29" t="s">
        <v>7</v>
      </c>
      <c r="N42" s="29" t="s">
        <v>8</v>
      </c>
    </row>
    <row r="43" spans="1:17" x14ac:dyDescent="0.15">
      <c r="A43" s="31"/>
      <c r="B43" s="32"/>
      <c r="C43" s="33" t="s">
        <v>119</v>
      </c>
      <c r="D43" s="33" t="s">
        <v>9</v>
      </c>
      <c r="E43" s="33" t="s">
        <v>9</v>
      </c>
      <c r="F43" s="34" t="s">
        <v>9</v>
      </c>
      <c r="G43" s="34" t="s">
        <v>9</v>
      </c>
      <c r="H43" s="34" t="s">
        <v>9</v>
      </c>
      <c r="I43" s="34" t="s">
        <v>9</v>
      </c>
      <c r="J43" s="34" t="s">
        <v>9</v>
      </c>
      <c r="K43" s="34" t="s">
        <v>9</v>
      </c>
      <c r="L43" s="34" t="s">
        <v>9</v>
      </c>
      <c r="M43" s="34" t="s">
        <v>9</v>
      </c>
      <c r="N43" s="34" t="s">
        <v>9</v>
      </c>
    </row>
    <row r="44" spans="1:17" x14ac:dyDescent="0.15">
      <c r="A44" s="160" t="s">
        <v>142</v>
      </c>
      <c r="B44" s="162"/>
      <c r="C44" s="37">
        <v>172</v>
      </c>
      <c r="D44" s="43">
        <v>32.799999999999997</v>
      </c>
      <c r="E44" s="37">
        <v>37.299999999999997</v>
      </c>
      <c r="F44" s="39">
        <v>59.6</v>
      </c>
      <c r="G44" s="39">
        <v>57.2</v>
      </c>
      <c r="H44" s="39"/>
      <c r="I44" s="39"/>
      <c r="J44" s="39"/>
      <c r="K44" s="39"/>
      <c r="L44" s="39"/>
      <c r="M44" s="39"/>
      <c r="N44" s="39"/>
    </row>
    <row r="45" spans="1:17" x14ac:dyDescent="0.15">
      <c r="A45" s="160" t="s">
        <v>141</v>
      </c>
      <c r="B45" s="162"/>
      <c r="C45" s="37">
        <v>185</v>
      </c>
      <c r="D45" s="43">
        <v>35.200000000000003</v>
      </c>
      <c r="E45" s="39">
        <v>45</v>
      </c>
      <c r="F45" s="39">
        <v>64.099999999999994</v>
      </c>
      <c r="G45" s="39">
        <v>58.3</v>
      </c>
      <c r="H45" s="39">
        <v>60.8</v>
      </c>
      <c r="I45" s="39">
        <v>52.8</v>
      </c>
      <c r="J45" s="39">
        <v>54.8</v>
      </c>
      <c r="K45" s="39">
        <v>58.6</v>
      </c>
      <c r="L45" s="39">
        <v>51.8</v>
      </c>
      <c r="M45" s="39">
        <v>55.5</v>
      </c>
      <c r="N45" s="39">
        <v>43.4</v>
      </c>
    </row>
    <row r="46" spans="1:17" x14ac:dyDescent="0.15">
      <c r="A46" s="160" t="s">
        <v>166</v>
      </c>
      <c r="B46" s="162"/>
      <c r="C46" s="37">
        <v>10</v>
      </c>
      <c r="D46" s="43">
        <v>1.9</v>
      </c>
      <c r="E46" s="37">
        <v>10.1</v>
      </c>
      <c r="F46" s="39">
        <v>11.2</v>
      </c>
      <c r="G46" s="39"/>
      <c r="H46" s="39"/>
      <c r="I46" s="39"/>
      <c r="J46" s="39"/>
      <c r="K46" s="39"/>
      <c r="L46" s="39"/>
      <c r="M46" s="39"/>
      <c r="N46" s="39"/>
    </row>
    <row r="47" spans="1:17" x14ac:dyDescent="0.15">
      <c r="A47" s="59" t="s">
        <v>171</v>
      </c>
      <c r="B47" s="61"/>
      <c r="C47" s="37">
        <v>107</v>
      </c>
      <c r="D47" s="43">
        <v>20.399999999999999</v>
      </c>
      <c r="E47" s="37"/>
      <c r="F47" s="39"/>
      <c r="G47" s="39"/>
      <c r="H47" s="39"/>
      <c r="I47" s="39"/>
      <c r="J47" s="39"/>
      <c r="K47" s="39"/>
      <c r="L47" s="39"/>
      <c r="M47" s="39"/>
      <c r="N47" s="39"/>
    </row>
    <row r="48" spans="1:17" x14ac:dyDescent="0.15">
      <c r="A48" s="59" t="s">
        <v>172</v>
      </c>
      <c r="B48" s="61"/>
      <c r="C48" s="37">
        <v>40</v>
      </c>
      <c r="D48" s="43">
        <v>7.6</v>
      </c>
      <c r="E48" s="37"/>
      <c r="F48" s="39"/>
      <c r="G48" s="39"/>
      <c r="H48" s="39"/>
      <c r="I48" s="39"/>
      <c r="J48" s="39"/>
      <c r="K48" s="39"/>
      <c r="L48" s="39"/>
      <c r="M48" s="39"/>
      <c r="N48" s="39"/>
    </row>
    <row r="49" spans="1:17" x14ac:dyDescent="0.15">
      <c r="A49" s="160" t="s">
        <v>19</v>
      </c>
      <c r="B49" s="162"/>
      <c r="C49" s="37">
        <v>11</v>
      </c>
      <c r="D49" s="43">
        <v>2.1</v>
      </c>
      <c r="E49" s="37">
        <v>7.6</v>
      </c>
      <c r="F49" s="39">
        <v>15.8</v>
      </c>
      <c r="G49" s="39"/>
      <c r="H49" s="39"/>
      <c r="I49" s="39"/>
      <c r="J49" s="39"/>
      <c r="K49" s="39"/>
      <c r="L49" s="39"/>
      <c r="M49" s="39"/>
      <c r="N49" s="39"/>
    </row>
    <row r="50" spans="1:17" s="62" customFormat="1" ht="12.75" customHeight="1" x14ac:dyDescent="0.15">
      <c r="A50" s="167" t="s">
        <v>4</v>
      </c>
      <c r="B50" s="169"/>
      <c r="C50" s="70">
        <f>SUM(C44:C49)</f>
        <v>525</v>
      </c>
      <c r="D50" s="72">
        <f>SUM(D44:D49)</f>
        <v>100</v>
      </c>
      <c r="E50" s="70">
        <f>SUM(E44:E49)</f>
        <v>99.999999999999986</v>
      </c>
      <c r="F50" s="70"/>
      <c r="G50" s="63">
        <f>SUM(G44:G45)</f>
        <v>115.5</v>
      </c>
      <c r="H50" s="63">
        <f>SUM(H44:H45)</f>
        <v>60.8</v>
      </c>
      <c r="I50" s="63">
        <f t="shared" ref="I50:N50" si="3">SUM(I44:I45)</f>
        <v>52.8</v>
      </c>
      <c r="J50" s="63">
        <f t="shared" si="3"/>
        <v>54.8</v>
      </c>
      <c r="K50" s="63">
        <f t="shared" si="3"/>
        <v>58.6</v>
      </c>
      <c r="L50" s="63">
        <f t="shared" si="3"/>
        <v>51.8</v>
      </c>
      <c r="M50" s="63">
        <f t="shared" si="3"/>
        <v>55.5</v>
      </c>
      <c r="N50" s="63">
        <f t="shared" si="3"/>
        <v>43.4</v>
      </c>
    </row>
    <row r="52" spans="1:17" ht="18.75" customHeight="1" x14ac:dyDescent="0.15">
      <c r="A52" s="26" t="s">
        <v>143</v>
      </c>
    </row>
    <row r="53" spans="1:17" x14ac:dyDescent="0.15">
      <c r="A53" s="27"/>
      <c r="B53" s="40"/>
      <c r="C53" s="28"/>
      <c r="D53" s="29" t="s">
        <v>170</v>
      </c>
      <c r="E53" s="29" t="s">
        <v>170</v>
      </c>
      <c r="F53" s="29" t="s">
        <v>168</v>
      </c>
      <c r="G53" s="29" t="s">
        <v>165</v>
      </c>
      <c r="H53" s="29" t="s">
        <v>139</v>
      </c>
      <c r="I53" s="29" t="s">
        <v>121</v>
      </c>
      <c r="J53" s="29" t="s">
        <v>107</v>
      </c>
      <c r="K53" s="29" t="s">
        <v>99</v>
      </c>
      <c r="L53" s="29" t="s">
        <v>5</v>
      </c>
      <c r="M53" s="29" t="s">
        <v>6</v>
      </c>
      <c r="N53" s="29" t="s">
        <v>7</v>
      </c>
      <c r="O53" s="29" t="s">
        <v>8</v>
      </c>
    </row>
    <row r="54" spans="1:17" x14ac:dyDescent="0.15">
      <c r="A54" s="31"/>
      <c r="B54" s="41"/>
      <c r="C54" s="32"/>
      <c r="D54" s="33" t="s">
        <v>119</v>
      </c>
      <c r="E54" s="33" t="s">
        <v>9</v>
      </c>
      <c r="F54" s="33" t="s">
        <v>9</v>
      </c>
      <c r="G54" s="34" t="s">
        <v>9</v>
      </c>
      <c r="H54" s="34" t="s">
        <v>9</v>
      </c>
      <c r="I54" s="34" t="s">
        <v>9</v>
      </c>
      <c r="J54" s="34" t="s">
        <v>9</v>
      </c>
      <c r="K54" s="34" t="s">
        <v>9</v>
      </c>
      <c r="L54" s="34" t="s">
        <v>9</v>
      </c>
      <c r="M54" s="34" t="s">
        <v>9</v>
      </c>
      <c r="N54" s="34" t="s">
        <v>9</v>
      </c>
      <c r="O54" s="34" t="s">
        <v>9</v>
      </c>
    </row>
    <row r="55" spans="1:17" x14ac:dyDescent="0.15">
      <c r="A55" s="31" t="s">
        <v>173</v>
      </c>
      <c r="B55" s="41"/>
      <c r="C55" s="32"/>
      <c r="D55" s="33">
        <v>40</v>
      </c>
      <c r="E55" s="73">
        <v>14.3</v>
      </c>
      <c r="F55" s="33"/>
      <c r="G55" s="34"/>
      <c r="H55" s="34"/>
      <c r="I55" s="34"/>
      <c r="J55" s="34"/>
      <c r="K55" s="34"/>
      <c r="L55" s="34"/>
      <c r="M55" s="34"/>
      <c r="N55" s="34"/>
      <c r="O55" s="34"/>
    </row>
    <row r="56" spans="1:17" x14ac:dyDescent="0.15">
      <c r="A56" s="160" t="s">
        <v>41</v>
      </c>
      <c r="B56" s="161"/>
      <c r="C56" s="162"/>
      <c r="D56" s="37">
        <v>91</v>
      </c>
      <c r="E56" s="43">
        <v>32.6</v>
      </c>
      <c r="F56" s="37">
        <v>37.9</v>
      </c>
      <c r="G56" s="43">
        <v>38.299999999999997</v>
      </c>
      <c r="H56" s="43">
        <v>33.799999999999997</v>
      </c>
      <c r="I56" s="43">
        <v>31</v>
      </c>
      <c r="J56" s="43">
        <v>34.9</v>
      </c>
      <c r="K56" s="43">
        <v>33</v>
      </c>
      <c r="L56" s="43">
        <v>39.299999999999997</v>
      </c>
      <c r="M56" s="43">
        <v>34.4</v>
      </c>
      <c r="N56" s="43">
        <v>27.1</v>
      </c>
      <c r="O56" s="43">
        <v>28</v>
      </c>
    </row>
    <row r="57" spans="1:17" x14ac:dyDescent="0.15">
      <c r="A57" s="160" t="s">
        <v>43</v>
      </c>
      <c r="B57" s="161"/>
      <c r="C57" s="162"/>
      <c r="D57" s="37">
        <v>76</v>
      </c>
      <c r="E57" s="43">
        <v>27.2</v>
      </c>
      <c r="F57" s="37">
        <v>38.5</v>
      </c>
      <c r="G57" s="43">
        <v>32.200000000000003</v>
      </c>
      <c r="H57" s="43">
        <v>28.9</v>
      </c>
      <c r="I57" s="43">
        <v>33.4</v>
      </c>
      <c r="J57" s="43">
        <v>30.5</v>
      </c>
      <c r="K57" s="43">
        <v>30.3</v>
      </c>
      <c r="L57" s="43">
        <v>29.5</v>
      </c>
      <c r="M57" s="43">
        <v>30.3</v>
      </c>
      <c r="N57" s="43">
        <v>31.6</v>
      </c>
      <c r="O57" s="43">
        <v>30.3</v>
      </c>
    </row>
    <row r="58" spans="1:17" x14ac:dyDescent="0.15">
      <c r="A58" s="160" t="s">
        <v>44</v>
      </c>
      <c r="B58" s="161"/>
      <c r="C58" s="162"/>
      <c r="D58" s="37">
        <v>62</v>
      </c>
      <c r="E58" s="43">
        <v>22.2</v>
      </c>
      <c r="F58" s="39">
        <v>15</v>
      </c>
      <c r="G58" s="43">
        <v>18.2</v>
      </c>
      <c r="H58" s="43">
        <v>20.100000000000001</v>
      </c>
      <c r="I58" s="43">
        <v>24.1</v>
      </c>
      <c r="J58" s="43">
        <v>20.100000000000001</v>
      </c>
      <c r="K58" s="43">
        <v>20.5</v>
      </c>
      <c r="L58" s="43">
        <v>18</v>
      </c>
      <c r="M58" s="43">
        <v>23.1</v>
      </c>
      <c r="N58" s="43">
        <v>28.4</v>
      </c>
      <c r="O58" s="43">
        <v>24.2</v>
      </c>
    </row>
    <row r="59" spans="1:17" x14ac:dyDescent="0.15">
      <c r="A59" s="160" t="s">
        <v>42</v>
      </c>
      <c r="B59" s="161"/>
      <c r="C59" s="162"/>
      <c r="D59" s="37">
        <v>10</v>
      </c>
      <c r="E59" s="43">
        <v>3.6</v>
      </c>
      <c r="F59" s="37">
        <v>4.9000000000000004</v>
      </c>
      <c r="G59" s="43">
        <v>6.7</v>
      </c>
      <c r="H59" s="43">
        <v>7.2</v>
      </c>
      <c r="I59" s="43">
        <v>5.6</v>
      </c>
      <c r="J59" s="43">
        <v>8.9</v>
      </c>
      <c r="K59" s="43">
        <v>7.4</v>
      </c>
      <c r="L59" s="43">
        <v>7.9</v>
      </c>
      <c r="M59" s="43">
        <v>7.4</v>
      </c>
      <c r="N59" s="43">
        <v>8.3000000000000007</v>
      </c>
      <c r="O59" s="43">
        <v>13.1</v>
      </c>
    </row>
    <row r="60" spans="1:17" x14ac:dyDescent="0.15">
      <c r="A60" s="35" t="s">
        <v>19</v>
      </c>
      <c r="B60" s="42"/>
      <c r="C60" s="36"/>
      <c r="D60" s="37">
        <v>0</v>
      </c>
      <c r="E60" s="43">
        <v>0</v>
      </c>
      <c r="F60" s="37">
        <v>3.7</v>
      </c>
      <c r="G60" s="43">
        <v>4.5999999999999996</v>
      </c>
      <c r="H60" s="43">
        <v>10</v>
      </c>
      <c r="I60" s="43">
        <v>5.9</v>
      </c>
      <c r="J60" s="43">
        <v>5.6</v>
      </c>
      <c r="K60" s="43">
        <v>8.8000000000000007</v>
      </c>
      <c r="L60" s="43">
        <v>5.3</v>
      </c>
      <c r="M60" s="43">
        <v>5</v>
      </c>
      <c r="N60" s="43">
        <v>4.5999999999999996</v>
      </c>
      <c r="O60" s="43">
        <v>4.3</v>
      </c>
    </row>
    <row r="61" spans="1:17" x14ac:dyDescent="0.15">
      <c r="A61" s="167" t="s">
        <v>4</v>
      </c>
      <c r="B61" s="168"/>
      <c r="C61" s="169"/>
      <c r="D61" s="37">
        <f>SUM(D55:D60)</f>
        <v>279</v>
      </c>
      <c r="E61" s="65">
        <f>SUM(E55:E60)</f>
        <v>99.9</v>
      </c>
      <c r="F61" s="37">
        <f>SUM(F56:F60)</f>
        <v>100.00000000000001</v>
      </c>
      <c r="G61" s="45">
        <f>SUM(G56:G60)</f>
        <v>100</v>
      </c>
      <c r="H61" s="45">
        <f>SUM(H56:H60)</f>
        <v>100</v>
      </c>
      <c r="I61" s="45">
        <f>SUM(I56:I60)</f>
        <v>100</v>
      </c>
      <c r="J61" s="45">
        <f>SUM(J56:J60)</f>
        <v>100</v>
      </c>
      <c r="K61" s="45">
        <v>100</v>
      </c>
      <c r="L61" s="45">
        <v>100</v>
      </c>
      <c r="M61" s="45">
        <v>100</v>
      </c>
      <c r="N61" s="45">
        <v>100</v>
      </c>
      <c r="O61" s="45">
        <v>100</v>
      </c>
    </row>
    <row r="63" spans="1:17" ht="18.75" customHeight="1" x14ac:dyDescent="0.15">
      <c r="A63" s="26" t="s">
        <v>144</v>
      </c>
    </row>
    <row r="64" spans="1:17" x14ac:dyDescent="0.15">
      <c r="A64" s="27"/>
      <c r="B64" s="40"/>
      <c r="C64" s="40"/>
      <c r="D64" s="40"/>
      <c r="E64" s="28"/>
      <c r="F64" s="29" t="s">
        <v>170</v>
      </c>
      <c r="G64" s="29" t="s">
        <v>170</v>
      </c>
      <c r="H64" s="29" t="s">
        <v>168</v>
      </c>
      <c r="I64" s="29" t="s">
        <v>165</v>
      </c>
      <c r="J64" s="29" t="s">
        <v>139</v>
      </c>
      <c r="K64" s="29" t="s">
        <v>121</v>
      </c>
      <c r="L64" s="29" t="s">
        <v>107</v>
      </c>
      <c r="M64" s="29" t="s">
        <v>99</v>
      </c>
      <c r="N64" s="29" t="s">
        <v>5</v>
      </c>
      <c r="O64" s="29" t="s">
        <v>6</v>
      </c>
      <c r="P64" s="29" t="s">
        <v>7</v>
      </c>
      <c r="Q64" s="29" t="s">
        <v>8</v>
      </c>
    </row>
    <row r="65" spans="1:17" x14ac:dyDescent="0.15">
      <c r="A65" s="31"/>
      <c r="B65" s="41"/>
      <c r="C65" s="41"/>
      <c r="D65" s="41"/>
      <c r="E65" s="32"/>
      <c r="F65" s="33" t="s">
        <v>119</v>
      </c>
      <c r="G65" s="33" t="s">
        <v>9</v>
      </c>
      <c r="H65" s="33" t="s">
        <v>9</v>
      </c>
      <c r="I65" s="34" t="s">
        <v>9</v>
      </c>
      <c r="J65" s="34" t="s">
        <v>9</v>
      </c>
      <c r="K65" s="34" t="s">
        <v>9</v>
      </c>
      <c r="L65" s="34" t="s">
        <v>9</v>
      </c>
      <c r="M65" s="34" t="s">
        <v>9</v>
      </c>
      <c r="N65" s="34" t="s">
        <v>9</v>
      </c>
      <c r="O65" s="34" t="s">
        <v>9</v>
      </c>
      <c r="P65" s="34" t="s">
        <v>9</v>
      </c>
      <c r="Q65" s="34" t="s">
        <v>9</v>
      </c>
    </row>
    <row r="66" spans="1:17" x14ac:dyDescent="0.15">
      <c r="A66" s="160" t="s">
        <v>45</v>
      </c>
      <c r="B66" s="161"/>
      <c r="C66" s="161"/>
      <c r="D66" s="161"/>
      <c r="E66" s="36"/>
      <c r="F66" s="37">
        <v>116</v>
      </c>
      <c r="G66" s="43">
        <v>14.5</v>
      </c>
      <c r="H66" s="37">
        <v>15.5</v>
      </c>
      <c r="I66" s="43">
        <v>14.4</v>
      </c>
      <c r="J66" s="43">
        <v>13.7</v>
      </c>
      <c r="K66" s="43">
        <v>13.7</v>
      </c>
      <c r="L66" s="43">
        <v>14.7</v>
      </c>
      <c r="M66" s="43">
        <v>13.6</v>
      </c>
      <c r="N66" s="43">
        <v>11</v>
      </c>
      <c r="O66" s="43">
        <v>12.6</v>
      </c>
      <c r="P66" s="43">
        <v>8.8000000000000007</v>
      </c>
      <c r="Q66" s="43">
        <v>13.1</v>
      </c>
    </row>
    <row r="67" spans="1:17" x14ac:dyDescent="0.15">
      <c r="A67" s="35" t="s">
        <v>157</v>
      </c>
      <c r="B67" s="42"/>
      <c r="C67" s="42"/>
      <c r="D67" s="42"/>
      <c r="E67" s="36"/>
      <c r="F67" s="37">
        <v>41</v>
      </c>
      <c r="G67" s="43">
        <v>5.0999999999999996</v>
      </c>
      <c r="H67" s="37">
        <v>6.5</v>
      </c>
      <c r="I67" s="43">
        <v>6.1</v>
      </c>
      <c r="J67" s="43">
        <v>4.5999999999999996</v>
      </c>
      <c r="K67" s="43">
        <v>2.2999999999999998</v>
      </c>
      <c r="L67" s="43">
        <v>2.7</v>
      </c>
      <c r="M67" s="43">
        <v>2.2000000000000002</v>
      </c>
      <c r="N67" s="43">
        <v>2.6</v>
      </c>
      <c r="O67" s="43">
        <v>1.4</v>
      </c>
      <c r="P67" s="43">
        <v>1.7</v>
      </c>
      <c r="Q67" s="43">
        <v>1.3</v>
      </c>
    </row>
    <row r="68" spans="1:17" x14ac:dyDescent="0.15">
      <c r="A68" s="160" t="s">
        <v>47</v>
      </c>
      <c r="B68" s="161"/>
      <c r="C68" s="161"/>
      <c r="D68" s="47"/>
      <c r="E68" s="48"/>
      <c r="F68" s="49">
        <v>138</v>
      </c>
      <c r="G68" s="66">
        <v>17.3</v>
      </c>
      <c r="H68" s="49">
        <v>18.5</v>
      </c>
      <c r="I68" s="66">
        <v>15.4</v>
      </c>
      <c r="J68" s="66">
        <v>15.1</v>
      </c>
      <c r="K68" s="66">
        <v>16.3</v>
      </c>
      <c r="L68" s="66">
        <v>15.1</v>
      </c>
      <c r="M68" s="66">
        <v>16.100000000000001</v>
      </c>
      <c r="N68" s="66">
        <v>17.399999999999999</v>
      </c>
      <c r="O68" s="66">
        <v>18.5</v>
      </c>
      <c r="P68" s="66">
        <v>13.5</v>
      </c>
      <c r="Q68" s="66">
        <v>15.8</v>
      </c>
    </row>
    <row r="69" spans="1:17" x14ac:dyDescent="0.15">
      <c r="A69" s="35" t="s">
        <v>48</v>
      </c>
      <c r="B69" s="42"/>
      <c r="C69" s="42"/>
      <c r="D69" s="42"/>
      <c r="E69" s="36"/>
      <c r="F69" s="37">
        <v>20</v>
      </c>
      <c r="G69" s="43">
        <v>2.5</v>
      </c>
      <c r="H69" s="37">
        <v>2.4</v>
      </c>
      <c r="I69" s="43">
        <v>1.8</v>
      </c>
      <c r="J69" s="43">
        <v>2.8</v>
      </c>
      <c r="K69" s="43">
        <v>3.1</v>
      </c>
      <c r="L69" s="43">
        <v>2.2999999999999998</v>
      </c>
      <c r="M69" s="43">
        <v>2.9</v>
      </c>
      <c r="N69" s="43">
        <v>3.1</v>
      </c>
      <c r="O69" s="43">
        <v>2.5</v>
      </c>
      <c r="P69" s="43">
        <v>1.2</v>
      </c>
      <c r="Q69" s="43">
        <v>3</v>
      </c>
    </row>
    <row r="70" spans="1:17" x14ac:dyDescent="0.15">
      <c r="A70" s="35" t="s">
        <v>49</v>
      </c>
      <c r="B70" s="42"/>
      <c r="C70" s="42"/>
      <c r="D70" s="42"/>
      <c r="E70" s="36"/>
      <c r="F70" s="37">
        <v>7</v>
      </c>
      <c r="G70" s="43">
        <v>0.9</v>
      </c>
      <c r="H70" s="37">
        <v>0.8</v>
      </c>
      <c r="I70" s="43">
        <v>1.9</v>
      </c>
      <c r="J70" s="43">
        <v>1.2</v>
      </c>
      <c r="K70" s="43">
        <v>1.8</v>
      </c>
      <c r="L70" s="43">
        <v>1.8</v>
      </c>
      <c r="M70" s="43">
        <v>1.6</v>
      </c>
      <c r="N70" s="43">
        <v>4.0999999999999996</v>
      </c>
      <c r="O70" s="43">
        <v>3.2</v>
      </c>
      <c r="P70" s="43">
        <v>1.2</v>
      </c>
      <c r="Q70" s="43">
        <v>1.8</v>
      </c>
    </row>
    <row r="71" spans="1:17" x14ac:dyDescent="0.15">
      <c r="A71" s="35" t="s">
        <v>50</v>
      </c>
      <c r="B71" s="42"/>
      <c r="C71" s="42"/>
      <c r="D71" s="42"/>
      <c r="E71" s="36"/>
      <c r="F71" s="37">
        <v>13</v>
      </c>
      <c r="G71" s="43">
        <v>1.6</v>
      </c>
      <c r="H71" s="37">
        <v>1.9</v>
      </c>
      <c r="I71" s="43">
        <v>2.4</v>
      </c>
      <c r="J71" s="43">
        <v>2.9</v>
      </c>
      <c r="K71" s="43">
        <v>2.7</v>
      </c>
      <c r="L71" s="43">
        <v>3.4</v>
      </c>
      <c r="M71" s="43">
        <v>2.8</v>
      </c>
      <c r="N71" s="43">
        <v>2.2999999999999998</v>
      </c>
      <c r="O71" s="43">
        <v>1.9</v>
      </c>
      <c r="P71" s="43">
        <v>1.4</v>
      </c>
      <c r="Q71" s="43">
        <v>2.2999999999999998</v>
      </c>
    </row>
    <row r="72" spans="1:17" x14ac:dyDescent="0.15">
      <c r="A72" s="160" t="s">
        <v>51</v>
      </c>
      <c r="B72" s="161"/>
      <c r="C72" s="161"/>
      <c r="D72" s="161"/>
      <c r="E72" s="36"/>
      <c r="F72" s="37">
        <v>143</v>
      </c>
      <c r="G72" s="43">
        <v>17.899999999999999</v>
      </c>
      <c r="H72" s="37">
        <v>17.100000000000001</v>
      </c>
      <c r="I72" s="43">
        <v>19.399999999999999</v>
      </c>
      <c r="J72" s="43">
        <v>21.8</v>
      </c>
      <c r="K72" s="43">
        <v>18.5</v>
      </c>
      <c r="L72" s="43">
        <v>20.5</v>
      </c>
      <c r="M72" s="43">
        <v>20.5</v>
      </c>
      <c r="N72" s="43">
        <v>19.7</v>
      </c>
      <c r="O72" s="43">
        <v>18.5</v>
      </c>
      <c r="P72" s="43">
        <v>34.799999999999997</v>
      </c>
      <c r="Q72" s="43">
        <v>25.7</v>
      </c>
    </row>
    <row r="73" spans="1:17" x14ac:dyDescent="0.15">
      <c r="A73" s="35" t="s">
        <v>52</v>
      </c>
      <c r="B73" s="42"/>
      <c r="C73" s="42"/>
      <c r="D73" s="42"/>
      <c r="E73" s="36"/>
      <c r="F73" s="37">
        <v>34</v>
      </c>
      <c r="G73" s="43">
        <v>4.3</v>
      </c>
      <c r="H73" s="37">
        <v>3.6</v>
      </c>
      <c r="I73" s="43">
        <v>5.6</v>
      </c>
      <c r="J73" s="43">
        <v>5.6</v>
      </c>
      <c r="K73" s="43">
        <v>4.5</v>
      </c>
      <c r="L73" s="43">
        <v>5.2</v>
      </c>
      <c r="M73" s="43">
        <v>4.5999999999999996</v>
      </c>
      <c r="N73" s="43">
        <v>2.9</v>
      </c>
      <c r="O73" s="43">
        <v>6.2</v>
      </c>
      <c r="P73" s="43">
        <v>3.6</v>
      </c>
      <c r="Q73" s="43">
        <v>5.9</v>
      </c>
    </row>
    <row r="74" spans="1:17" x14ac:dyDescent="0.15">
      <c r="A74" s="160" t="s">
        <v>53</v>
      </c>
      <c r="B74" s="161"/>
      <c r="C74" s="161"/>
      <c r="D74" s="42"/>
      <c r="E74" s="36"/>
      <c r="F74" s="37">
        <v>150</v>
      </c>
      <c r="G74" s="43">
        <v>18.8</v>
      </c>
      <c r="H74" s="37">
        <v>21.7</v>
      </c>
      <c r="I74" s="43">
        <v>20.7</v>
      </c>
      <c r="J74" s="43">
        <v>20.399999999999999</v>
      </c>
      <c r="K74" s="43">
        <v>24.4</v>
      </c>
      <c r="L74" s="43">
        <v>24.3</v>
      </c>
      <c r="M74" s="43">
        <v>22.4</v>
      </c>
      <c r="N74" s="43">
        <v>22.6</v>
      </c>
      <c r="O74" s="43">
        <v>22.7</v>
      </c>
      <c r="P74" s="43">
        <v>30.6</v>
      </c>
      <c r="Q74" s="43">
        <v>28.5</v>
      </c>
    </row>
    <row r="75" spans="1:17" x14ac:dyDescent="0.15">
      <c r="A75" s="35" t="s">
        <v>158</v>
      </c>
      <c r="B75" s="42"/>
      <c r="C75" s="42"/>
      <c r="D75" s="42"/>
      <c r="E75" s="36"/>
      <c r="F75" s="37">
        <v>66</v>
      </c>
      <c r="G75" s="43">
        <v>8.3000000000000007</v>
      </c>
      <c r="H75" s="37">
        <v>6.4</v>
      </c>
      <c r="I75" s="43">
        <v>7.8</v>
      </c>
      <c r="J75" s="43">
        <v>5.3</v>
      </c>
      <c r="K75" s="43">
        <v>6.2</v>
      </c>
      <c r="L75" s="43">
        <v>3.7</v>
      </c>
      <c r="M75" s="43">
        <v>5.9</v>
      </c>
      <c r="N75" s="43">
        <v>5.8</v>
      </c>
      <c r="O75" s="43">
        <v>4.0999999999999996</v>
      </c>
      <c r="P75" s="43"/>
      <c r="Q75" s="43"/>
    </row>
    <row r="76" spans="1:17" x14ac:dyDescent="0.15">
      <c r="A76" s="35" t="s">
        <v>55</v>
      </c>
      <c r="B76" s="42"/>
      <c r="C76" s="42"/>
      <c r="D76" s="42"/>
      <c r="E76" s="36"/>
      <c r="F76" s="37">
        <v>27</v>
      </c>
      <c r="G76" s="43">
        <v>3.4</v>
      </c>
      <c r="H76" s="37">
        <v>4.2</v>
      </c>
      <c r="I76" s="43">
        <v>3.1</v>
      </c>
      <c r="J76" s="43">
        <v>4</v>
      </c>
      <c r="K76" s="43">
        <v>4.2</v>
      </c>
      <c r="L76" s="43">
        <v>4.2</v>
      </c>
      <c r="M76" s="43">
        <v>5.6</v>
      </c>
      <c r="N76" s="43">
        <v>5.8</v>
      </c>
      <c r="O76" s="43">
        <v>5.7</v>
      </c>
      <c r="P76" s="43"/>
      <c r="Q76" s="43"/>
    </row>
    <row r="77" spans="1:17" x14ac:dyDescent="0.15">
      <c r="A77" s="35" t="s">
        <v>174</v>
      </c>
      <c r="B77" s="42"/>
      <c r="C77" s="42"/>
      <c r="D77" s="42"/>
      <c r="E77" s="36"/>
      <c r="F77" s="37">
        <v>1</v>
      </c>
      <c r="G77" s="43">
        <v>0.1</v>
      </c>
      <c r="H77" s="37"/>
      <c r="I77" s="43"/>
      <c r="J77" s="43"/>
      <c r="K77" s="43"/>
      <c r="L77" s="43"/>
      <c r="M77" s="43"/>
      <c r="N77" s="43"/>
      <c r="O77" s="43"/>
      <c r="P77" s="43"/>
      <c r="Q77" s="43"/>
    </row>
    <row r="78" spans="1:17" x14ac:dyDescent="0.15">
      <c r="A78" s="35" t="s">
        <v>175</v>
      </c>
      <c r="B78" s="42"/>
      <c r="C78" s="42"/>
      <c r="D78" s="42"/>
      <c r="E78" s="36"/>
      <c r="F78" s="37">
        <v>19</v>
      </c>
      <c r="G78" s="43">
        <v>2.4</v>
      </c>
      <c r="H78" s="37"/>
      <c r="I78" s="43"/>
      <c r="J78" s="43"/>
      <c r="K78" s="43"/>
      <c r="L78" s="43"/>
      <c r="M78" s="43"/>
      <c r="N78" s="43"/>
      <c r="O78" s="43"/>
      <c r="P78" s="43"/>
      <c r="Q78" s="43"/>
    </row>
    <row r="79" spans="1:17" x14ac:dyDescent="0.15">
      <c r="A79" s="35" t="s">
        <v>176</v>
      </c>
      <c r="B79" s="42"/>
      <c r="C79" s="42"/>
      <c r="D79" s="42"/>
      <c r="E79" s="36"/>
      <c r="F79" s="37">
        <v>11</v>
      </c>
      <c r="G79" s="43">
        <v>1.4</v>
      </c>
      <c r="H79" s="37"/>
      <c r="I79" s="43"/>
      <c r="J79" s="43"/>
      <c r="K79" s="43"/>
      <c r="L79" s="43"/>
      <c r="M79" s="43"/>
      <c r="N79" s="43"/>
      <c r="O79" s="43"/>
      <c r="P79" s="43"/>
      <c r="Q79" s="43"/>
    </row>
    <row r="80" spans="1:17" x14ac:dyDescent="0.15">
      <c r="A80" s="35" t="s">
        <v>19</v>
      </c>
      <c r="B80" s="42"/>
      <c r="C80" s="42"/>
      <c r="D80" s="42"/>
      <c r="E80" s="36"/>
      <c r="F80" s="37">
        <v>12</v>
      </c>
      <c r="G80" s="43">
        <v>1.5</v>
      </c>
      <c r="H80" s="37">
        <v>1.4</v>
      </c>
      <c r="I80" s="43">
        <v>1.4</v>
      </c>
      <c r="J80" s="43">
        <v>2.6</v>
      </c>
      <c r="K80" s="43">
        <v>2.2999999999999998</v>
      </c>
      <c r="L80" s="43">
        <v>2.1</v>
      </c>
      <c r="M80" s="43">
        <v>1.8</v>
      </c>
      <c r="N80" s="43">
        <v>2.7</v>
      </c>
      <c r="O80" s="43">
        <v>2.6</v>
      </c>
      <c r="P80" s="43">
        <v>3.3</v>
      </c>
      <c r="Q80" s="43">
        <v>2.5</v>
      </c>
    </row>
    <row r="81" spans="1:17" x14ac:dyDescent="0.15">
      <c r="A81" s="167" t="s">
        <v>4</v>
      </c>
      <c r="B81" s="168"/>
      <c r="C81" s="168"/>
      <c r="D81" s="168"/>
      <c r="E81" s="169"/>
      <c r="F81" s="37">
        <f t="shared" ref="F81:L81" si="4">SUM(F66:F80)</f>
        <v>798</v>
      </c>
      <c r="G81" s="37">
        <f>SUM(G66:G80)</f>
        <v>100.00000000000001</v>
      </c>
      <c r="H81" s="37">
        <f t="shared" si="4"/>
        <v>100.00000000000001</v>
      </c>
      <c r="I81" s="45">
        <f t="shared" si="4"/>
        <v>99.999999999999986</v>
      </c>
      <c r="J81" s="45">
        <f t="shared" si="4"/>
        <v>99.999999999999986</v>
      </c>
      <c r="K81" s="45">
        <f t="shared" si="4"/>
        <v>100</v>
      </c>
      <c r="L81" s="45">
        <f t="shared" si="4"/>
        <v>99.999999999999986</v>
      </c>
      <c r="M81" s="45">
        <v>100</v>
      </c>
      <c r="N81" s="45">
        <v>100</v>
      </c>
      <c r="O81" s="45">
        <v>100</v>
      </c>
      <c r="P81" s="45">
        <v>100</v>
      </c>
      <c r="Q81" s="45">
        <v>100</v>
      </c>
    </row>
    <row r="83" spans="1:17" ht="18.75" customHeight="1" x14ac:dyDescent="0.15">
      <c r="A83" s="26" t="s">
        <v>145</v>
      </c>
    </row>
    <row r="84" spans="1:17" x14ac:dyDescent="0.15">
      <c r="A84" s="27"/>
      <c r="B84" s="28"/>
      <c r="C84" s="29" t="s">
        <v>170</v>
      </c>
      <c r="D84" s="29" t="s">
        <v>170</v>
      </c>
      <c r="E84" s="29" t="s">
        <v>168</v>
      </c>
      <c r="F84" s="29" t="s">
        <v>165</v>
      </c>
      <c r="G84" s="29" t="s">
        <v>139</v>
      </c>
      <c r="H84" s="29" t="s">
        <v>121</v>
      </c>
      <c r="I84" s="29" t="s">
        <v>107</v>
      </c>
      <c r="J84" s="29" t="s">
        <v>99</v>
      </c>
      <c r="K84" s="29" t="s">
        <v>5</v>
      </c>
      <c r="L84" s="29" t="s">
        <v>6</v>
      </c>
      <c r="M84" s="29" t="s">
        <v>7</v>
      </c>
      <c r="N84" s="29" t="s">
        <v>8</v>
      </c>
    </row>
    <row r="85" spans="1:17" x14ac:dyDescent="0.15">
      <c r="A85" s="31"/>
      <c r="B85" s="32"/>
      <c r="C85" s="33" t="s">
        <v>119</v>
      </c>
      <c r="D85" s="33" t="s">
        <v>9</v>
      </c>
      <c r="E85" s="33" t="s">
        <v>9</v>
      </c>
      <c r="F85" s="34" t="s">
        <v>9</v>
      </c>
      <c r="G85" s="34" t="s">
        <v>9</v>
      </c>
      <c r="H85" s="34" t="s">
        <v>9</v>
      </c>
      <c r="I85" s="34" t="s">
        <v>9</v>
      </c>
      <c r="J85" s="34" t="s">
        <v>9</v>
      </c>
      <c r="K85" s="34" t="s">
        <v>9</v>
      </c>
      <c r="L85" s="34" t="s">
        <v>9</v>
      </c>
      <c r="M85" s="34" t="s">
        <v>9</v>
      </c>
      <c r="N85" s="34" t="s">
        <v>9</v>
      </c>
    </row>
    <row r="86" spans="1:17" x14ac:dyDescent="0.15">
      <c r="A86" s="35" t="s">
        <v>21</v>
      </c>
      <c r="B86" s="36"/>
      <c r="C86" s="37">
        <v>7</v>
      </c>
      <c r="D86" s="43">
        <v>2.5</v>
      </c>
      <c r="E86" s="37">
        <v>4.5</v>
      </c>
      <c r="F86" s="39">
        <v>1.8</v>
      </c>
      <c r="G86" s="39">
        <v>4</v>
      </c>
      <c r="H86" s="39">
        <v>2.5</v>
      </c>
      <c r="I86" s="39">
        <v>2.4</v>
      </c>
      <c r="J86" s="39">
        <v>3.4</v>
      </c>
      <c r="K86" s="39">
        <v>2.2999999999999998</v>
      </c>
      <c r="L86" s="39">
        <v>3.6</v>
      </c>
      <c r="M86" s="39">
        <v>1.8</v>
      </c>
      <c r="N86" s="39">
        <v>3.3</v>
      </c>
    </row>
    <row r="87" spans="1:17" x14ac:dyDescent="0.15">
      <c r="A87" s="35" t="s">
        <v>23</v>
      </c>
      <c r="B87" s="36"/>
      <c r="C87" s="37">
        <v>95</v>
      </c>
      <c r="D87" s="43">
        <v>33.9</v>
      </c>
      <c r="E87" s="37">
        <v>38.700000000000003</v>
      </c>
      <c r="F87" s="39">
        <v>37.1</v>
      </c>
      <c r="G87" s="39">
        <v>31.4</v>
      </c>
      <c r="H87" s="39">
        <v>32.299999999999997</v>
      </c>
      <c r="I87" s="39">
        <v>30.4</v>
      </c>
      <c r="J87" s="39">
        <v>28.5</v>
      </c>
      <c r="K87" s="39">
        <v>33</v>
      </c>
      <c r="L87" s="39">
        <v>27.7</v>
      </c>
      <c r="M87" s="39">
        <v>24.2</v>
      </c>
      <c r="N87" s="39">
        <v>25.1</v>
      </c>
    </row>
    <row r="88" spans="1:17" x14ac:dyDescent="0.15">
      <c r="A88" s="35" t="s">
        <v>57</v>
      </c>
      <c r="B88" s="36"/>
      <c r="C88" s="37">
        <v>4</v>
      </c>
      <c r="D88" s="43">
        <v>1.4</v>
      </c>
      <c r="E88" s="37">
        <v>1.2</v>
      </c>
      <c r="F88" s="39">
        <v>0.3</v>
      </c>
      <c r="G88" s="39">
        <v>0.6</v>
      </c>
      <c r="H88" s="39">
        <v>0.3</v>
      </c>
      <c r="I88" s="39">
        <v>0.9</v>
      </c>
      <c r="J88" s="39">
        <v>1.3</v>
      </c>
      <c r="K88" s="39">
        <v>1.6</v>
      </c>
      <c r="L88" s="39">
        <v>0.8</v>
      </c>
      <c r="M88" s="39">
        <v>1.6</v>
      </c>
      <c r="N88" s="39">
        <v>0</v>
      </c>
    </row>
    <row r="89" spans="1:17" x14ac:dyDescent="0.15">
      <c r="A89" s="35" t="s">
        <v>58</v>
      </c>
      <c r="B89" s="36"/>
      <c r="C89" s="37">
        <v>12</v>
      </c>
      <c r="D89" s="43">
        <v>4.3</v>
      </c>
      <c r="E89" s="37">
        <v>3.9</v>
      </c>
      <c r="F89" s="39">
        <v>3.3</v>
      </c>
      <c r="G89" s="39">
        <v>1.4</v>
      </c>
      <c r="H89" s="39">
        <v>2.2000000000000002</v>
      </c>
      <c r="I89" s="39">
        <v>3</v>
      </c>
      <c r="J89" s="39">
        <v>1.7</v>
      </c>
      <c r="K89" s="39">
        <v>1.6</v>
      </c>
      <c r="L89" s="39">
        <v>1.1000000000000001</v>
      </c>
      <c r="M89" s="39">
        <v>2.1</v>
      </c>
      <c r="N89" s="39">
        <v>0.8</v>
      </c>
    </row>
    <row r="90" spans="1:17" x14ac:dyDescent="0.15">
      <c r="A90" s="160" t="s">
        <v>59</v>
      </c>
      <c r="B90" s="162"/>
      <c r="C90" s="37">
        <v>158</v>
      </c>
      <c r="D90" s="43">
        <v>56.4</v>
      </c>
      <c r="E90" s="37">
        <v>51.4</v>
      </c>
      <c r="F90" s="39">
        <v>56.9</v>
      </c>
      <c r="G90" s="39">
        <v>61.1</v>
      </c>
      <c r="H90" s="39">
        <v>60.9</v>
      </c>
      <c r="I90" s="39">
        <v>61.5</v>
      </c>
      <c r="J90" s="39">
        <v>62.8</v>
      </c>
      <c r="K90" s="39">
        <v>60.5</v>
      </c>
      <c r="L90" s="39">
        <v>65.400000000000006</v>
      </c>
      <c r="M90" s="39">
        <v>68</v>
      </c>
      <c r="N90" s="39">
        <v>69.8</v>
      </c>
    </row>
    <row r="91" spans="1:17" x14ac:dyDescent="0.15">
      <c r="A91" s="35" t="s">
        <v>19</v>
      </c>
      <c r="B91" s="36"/>
      <c r="C91" s="37">
        <v>4</v>
      </c>
      <c r="D91" s="43">
        <v>1.4</v>
      </c>
      <c r="E91" s="37">
        <v>0.3</v>
      </c>
      <c r="F91" s="39">
        <v>0.6</v>
      </c>
      <c r="G91" s="39">
        <v>1.4</v>
      </c>
      <c r="H91" s="39">
        <v>1.8</v>
      </c>
      <c r="I91" s="39">
        <v>1.8</v>
      </c>
      <c r="J91" s="39">
        <v>2.2999999999999998</v>
      </c>
      <c r="K91" s="39">
        <v>1</v>
      </c>
      <c r="L91" s="39">
        <v>1.4</v>
      </c>
      <c r="M91" s="39">
        <v>2.2999999999999998</v>
      </c>
      <c r="N91" s="39">
        <v>1</v>
      </c>
    </row>
    <row r="92" spans="1:17" x14ac:dyDescent="0.15">
      <c r="A92" s="167" t="s">
        <v>4</v>
      </c>
      <c r="B92" s="169"/>
      <c r="C92" s="37">
        <f>SUM(C80:C91)</f>
        <v>280</v>
      </c>
      <c r="D92" s="65">
        <f t="shared" ref="D92:I92" si="5">SUM(D86:D91)</f>
        <v>99.9</v>
      </c>
      <c r="E92" s="37">
        <f t="shared" si="5"/>
        <v>100</v>
      </c>
      <c r="F92" s="65">
        <f t="shared" si="5"/>
        <v>99.999999999999986</v>
      </c>
      <c r="G92" s="65">
        <f t="shared" si="5"/>
        <v>99.9</v>
      </c>
      <c r="H92" s="65">
        <f t="shared" si="5"/>
        <v>99.999999999999986</v>
      </c>
      <c r="I92" s="65">
        <f t="shared" si="5"/>
        <v>99.999999999999986</v>
      </c>
      <c r="J92" s="65">
        <v>100</v>
      </c>
      <c r="K92" s="65">
        <v>100</v>
      </c>
      <c r="L92" s="65">
        <v>100</v>
      </c>
      <c r="M92" s="65">
        <v>100</v>
      </c>
      <c r="N92" s="65">
        <v>100</v>
      </c>
    </row>
    <row r="94" spans="1:17" ht="18.75" customHeight="1" x14ac:dyDescent="0.15">
      <c r="A94" s="26" t="s">
        <v>146</v>
      </c>
    </row>
    <row r="95" spans="1:17" x14ac:dyDescent="0.15">
      <c r="A95" s="27"/>
      <c r="B95" s="28"/>
      <c r="C95" s="29" t="s">
        <v>170</v>
      </c>
      <c r="D95" s="29" t="s">
        <v>170</v>
      </c>
      <c r="E95" s="29" t="s">
        <v>168</v>
      </c>
      <c r="F95" s="29" t="s">
        <v>165</v>
      </c>
      <c r="G95" s="29" t="s">
        <v>139</v>
      </c>
      <c r="H95" s="29" t="s">
        <v>121</v>
      </c>
      <c r="I95" s="29" t="s">
        <v>107</v>
      </c>
      <c r="J95" s="29" t="s">
        <v>99</v>
      </c>
      <c r="K95" s="29" t="s">
        <v>5</v>
      </c>
      <c r="L95" s="29" t="s">
        <v>6</v>
      </c>
      <c r="M95" s="29" t="s">
        <v>7</v>
      </c>
      <c r="N95" s="29" t="s">
        <v>8</v>
      </c>
    </row>
    <row r="96" spans="1:17" x14ac:dyDescent="0.15">
      <c r="A96" s="31"/>
      <c r="B96" s="32"/>
      <c r="C96" s="33" t="s">
        <v>119</v>
      </c>
      <c r="D96" s="33" t="s">
        <v>9</v>
      </c>
      <c r="E96" s="33" t="s">
        <v>9</v>
      </c>
      <c r="F96" s="34" t="s">
        <v>9</v>
      </c>
      <c r="G96" s="34" t="s">
        <v>9</v>
      </c>
      <c r="H96" s="34" t="s">
        <v>9</v>
      </c>
      <c r="I96" s="34" t="s">
        <v>9</v>
      </c>
      <c r="J96" s="34" t="s">
        <v>9</v>
      </c>
      <c r="K96" s="34" t="s">
        <v>9</v>
      </c>
      <c r="L96" s="34" t="s">
        <v>9</v>
      </c>
      <c r="M96" s="34" t="s">
        <v>9</v>
      </c>
      <c r="N96" s="34" t="s">
        <v>9</v>
      </c>
    </row>
    <row r="97" spans="1:16" x14ac:dyDescent="0.15">
      <c r="A97" s="160" t="s">
        <v>61</v>
      </c>
      <c r="B97" s="162"/>
      <c r="C97" s="37">
        <v>57</v>
      </c>
      <c r="D97" s="43">
        <v>20.399999999999999</v>
      </c>
      <c r="E97" s="39">
        <v>21</v>
      </c>
      <c r="F97" s="39">
        <v>22.2</v>
      </c>
      <c r="G97" s="39">
        <v>16.899999999999999</v>
      </c>
      <c r="H97" s="39">
        <v>12.8</v>
      </c>
      <c r="I97" s="39">
        <v>16.8</v>
      </c>
      <c r="J97" s="39">
        <v>13.3</v>
      </c>
      <c r="K97" s="39">
        <v>14.4</v>
      </c>
      <c r="L97" s="39">
        <v>12.4</v>
      </c>
      <c r="M97" s="39">
        <v>12</v>
      </c>
      <c r="N97" s="39">
        <v>9.1999999999999993</v>
      </c>
    </row>
    <row r="98" spans="1:16" x14ac:dyDescent="0.15">
      <c r="A98" s="160" t="s">
        <v>62</v>
      </c>
      <c r="B98" s="162"/>
      <c r="C98" s="37">
        <v>147</v>
      </c>
      <c r="D98" s="43">
        <v>52.5</v>
      </c>
      <c r="E98" s="37">
        <v>53.7</v>
      </c>
      <c r="F98" s="39">
        <v>52.3</v>
      </c>
      <c r="G98" s="39">
        <v>47.4</v>
      </c>
      <c r="H98" s="39">
        <v>54.7</v>
      </c>
      <c r="I98" s="39">
        <v>45.1</v>
      </c>
      <c r="J98" s="39">
        <v>46.5</v>
      </c>
      <c r="K98" s="39">
        <v>54.5</v>
      </c>
      <c r="L98" s="39">
        <v>48.8</v>
      </c>
      <c r="M98" s="39">
        <v>48.8</v>
      </c>
      <c r="N98" s="39">
        <v>50.8</v>
      </c>
    </row>
    <row r="99" spans="1:16" x14ac:dyDescent="0.15">
      <c r="A99" s="35" t="s">
        <v>63</v>
      </c>
      <c r="B99" s="36"/>
      <c r="C99" s="37">
        <v>43</v>
      </c>
      <c r="D99" s="43">
        <v>15.4</v>
      </c>
      <c r="E99" s="37">
        <v>13.7</v>
      </c>
      <c r="F99" s="39">
        <v>15.5</v>
      </c>
      <c r="G99" s="39">
        <v>16.600000000000001</v>
      </c>
      <c r="H99" s="39">
        <v>18.399999999999999</v>
      </c>
      <c r="I99" s="39">
        <v>23.4</v>
      </c>
      <c r="J99" s="39">
        <v>24.3</v>
      </c>
      <c r="K99" s="39">
        <v>17.7</v>
      </c>
      <c r="L99" s="39">
        <v>26.2</v>
      </c>
      <c r="M99" s="39">
        <v>22.5</v>
      </c>
      <c r="N99" s="39">
        <v>22.2</v>
      </c>
    </row>
    <row r="100" spans="1:16" x14ac:dyDescent="0.15">
      <c r="A100" s="35" t="s">
        <v>88</v>
      </c>
      <c r="B100" s="36"/>
      <c r="C100" s="37">
        <v>33</v>
      </c>
      <c r="D100" s="43">
        <v>11.8</v>
      </c>
      <c r="E100" s="37">
        <v>11.6</v>
      </c>
      <c r="F100" s="39">
        <v>10</v>
      </c>
      <c r="G100" s="39">
        <v>19.100000000000001</v>
      </c>
      <c r="H100" s="39">
        <v>14.1</v>
      </c>
      <c r="I100" s="39">
        <v>14.7</v>
      </c>
      <c r="J100" s="39">
        <v>15.9</v>
      </c>
      <c r="K100" s="39">
        <v>13.4</v>
      </c>
      <c r="L100" s="39">
        <v>12.7</v>
      </c>
      <c r="M100" s="39">
        <v>16.7</v>
      </c>
      <c r="N100" s="39">
        <v>17.899999999999999</v>
      </c>
    </row>
    <row r="101" spans="1:16" x14ac:dyDescent="0.15">
      <c r="A101" s="167" t="s">
        <v>4</v>
      </c>
      <c r="B101" s="169"/>
      <c r="C101" s="46">
        <f t="shared" ref="C101:J101" si="6">SUM(C97:C100)</f>
        <v>280</v>
      </c>
      <c r="D101" s="54">
        <f>SUM(D97:D100)</f>
        <v>100.10000000000001</v>
      </c>
      <c r="E101" s="46">
        <f>SUM(E97:E100)</f>
        <v>100</v>
      </c>
      <c r="F101" s="64">
        <f t="shared" si="6"/>
        <v>100</v>
      </c>
      <c r="G101" s="64">
        <f t="shared" si="6"/>
        <v>100</v>
      </c>
      <c r="H101" s="64">
        <f t="shared" si="6"/>
        <v>100</v>
      </c>
      <c r="I101" s="64">
        <f t="shared" si="6"/>
        <v>100.00000000000001</v>
      </c>
      <c r="J101" s="64">
        <f t="shared" si="6"/>
        <v>100</v>
      </c>
      <c r="K101" s="64">
        <v>100</v>
      </c>
      <c r="L101" s="64">
        <v>100</v>
      </c>
      <c r="M101" s="64">
        <v>100</v>
      </c>
      <c r="N101" s="64">
        <v>100</v>
      </c>
    </row>
    <row r="103" spans="1:16" ht="18.75" customHeight="1" x14ac:dyDescent="0.15">
      <c r="A103" s="26" t="s">
        <v>159</v>
      </c>
    </row>
    <row r="104" spans="1:16" x14ac:dyDescent="0.15">
      <c r="A104" s="27"/>
      <c r="B104" s="28"/>
      <c r="C104" s="29" t="s">
        <v>170</v>
      </c>
      <c r="D104" s="29" t="s">
        <v>170</v>
      </c>
      <c r="E104" s="29" t="s">
        <v>168</v>
      </c>
      <c r="F104" s="29" t="s">
        <v>165</v>
      </c>
      <c r="G104" s="29" t="s">
        <v>139</v>
      </c>
      <c r="H104" s="29" t="s">
        <v>121</v>
      </c>
      <c r="I104" s="29" t="s">
        <v>107</v>
      </c>
      <c r="J104" s="29" t="s">
        <v>99</v>
      </c>
      <c r="K104" s="29" t="s">
        <v>5</v>
      </c>
      <c r="L104" s="29" t="s">
        <v>6</v>
      </c>
      <c r="M104" s="29" t="s">
        <v>7</v>
      </c>
      <c r="N104" s="29" t="s">
        <v>8</v>
      </c>
    </row>
    <row r="105" spans="1:16" x14ac:dyDescent="0.15">
      <c r="A105" s="31"/>
      <c r="B105" s="32"/>
      <c r="C105" s="33" t="s">
        <v>119</v>
      </c>
      <c r="D105" s="33" t="s">
        <v>9</v>
      </c>
      <c r="E105" s="33" t="s">
        <v>9</v>
      </c>
      <c r="F105" s="34" t="s">
        <v>9</v>
      </c>
      <c r="G105" s="34" t="s">
        <v>9</v>
      </c>
      <c r="H105" s="34" t="s">
        <v>9</v>
      </c>
      <c r="I105" s="34" t="s">
        <v>9</v>
      </c>
      <c r="J105" s="34" t="s">
        <v>9</v>
      </c>
      <c r="K105" s="34" t="s">
        <v>9</v>
      </c>
      <c r="L105" s="34" t="s">
        <v>9</v>
      </c>
      <c r="M105" s="34" t="s">
        <v>9</v>
      </c>
      <c r="N105" s="34" t="s">
        <v>9</v>
      </c>
    </row>
    <row r="106" spans="1:16" x14ac:dyDescent="0.15">
      <c r="A106" s="35" t="s">
        <v>160</v>
      </c>
      <c r="B106" s="36"/>
      <c r="C106" s="37">
        <v>171</v>
      </c>
      <c r="D106" s="37">
        <v>61.5</v>
      </c>
      <c r="E106" s="37">
        <v>65.599999999999994</v>
      </c>
      <c r="F106" s="39">
        <v>72.3</v>
      </c>
      <c r="G106" s="39">
        <v>63.3</v>
      </c>
      <c r="H106" s="39">
        <v>61.8</v>
      </c>
      <c r="I106" s="39">
        <v>57.8</v>
      </c>
      <c r="J106" s="39">
        <v>59.7</v>
      </c>
      <c r="K106" s="39">
        <v>65.3</v>
      </c>
      <c r="L106" s="39">
        <v>67</v>
      </c>
      <c r="M106" s="39">
        <v>63.6</v>
      </c>
      <c r="N106" s="39">
        <v>50.3</v>
      </c>
    </row>
    <row r="107" spans="1:16" x14ac:dyDescent="0.15">
      <c r="A107" s="35" t="s">
        <v>161</v>
      </c>
      <c r="B107" s="36"/>
      <c r="C107" s="37">
        <v>60</v>
      </c>
      <c r="D107" s="37">
        <v>21.6</v>
      </c>
      <c r="E107" s="37">
        <v>21.2</v>
      </c>
      <c r="F107" s="39">
        <v>16.899999999999999</v>
      </c>
      <c r="G107" s="39">
        <v>17.3</v>
      </c>
      <c r="H107" s="39">
        <v>21.1</v>
      </c>
      <c r="I107" s="39">
        <v>26.9</v>
      </c>
      <c r="J107" s="39">
        <v>24.3</v>
      </c>
      <c r="K107" s="39">
        <v>20.6</v>
      </c>
      <c r="L107" s="39">
        <v>19.7</v>
      </c>
      <c r="M107" s="39">
        <v>19.3</v>
      </c>
      <c r="N107" s="39">
        <v>29</v>
      </c>
    </row>
    <row r="108" spans="1:16" x14ac:dyDescent="0.15">
      <c r="A108" s="35" t="s">
        <v>88</v>
      </c>
      <c r="B108" s="36"/>
      <c r="C108" s="37">
        <v>47</v>
      </c>
      <c r="D108" s="37">
        <v>16.899999999999999</v>
      </c>
      <c r="E108" s="37">
        <v>13.2</v>
      </c>
      <c r="F108" s="39">
        <v>10.8</v>
      </c>
      <c r="G108" s="39">
        <v>19.399999999999999</v>
      </c>
      <c r="H108" s="39">
        <v>17.100000000000001</v>
      </c>
      <c r="I108" s="39">
        <v>15.3</v>
      </c>
      <c r="J108" s="39">
        <v>16</v>
      </c>
      <c r="K108" s="39">
        <v>14.1</v>
      </c>
      <c r="L108" s="39">
        <v>13.3</v>
      </c>
      <c r="M108" s="39">
        <v>17.100000000000001</v>
      </c>
      <c r="N108" s="39">
        <v>20.7</v>
      </c>
    </row>
    <row r="109" spans="1:16" x14ac:dyDescent="0.15">
      <c r="A109" s="167" t="s">
        <v>4</v>
      </c>
      <c r="B109" s="169"/>
      <c r="C109" s="46">
        <f t="shared" ref="C109:J109" si="7">SUM(C106:C108)</f>
        <v>278</v>
      </c>
      <c r="D109" s="46">
        <f>SUM(D106:D108)</f>
        <v>100</v>
      </c>
      <c r="E109" s="46">
        <f>SUM(E106:E108)</f>
        <v>100</v>
      </c>
      <c r="F109" s="64">
        <f t="shared" si="7"/>
        <v>99.999999999999986</v>
      </c>
      <c r="G109" s="64">
        <f t="shared" si="7"/>
        <v>100</v>
      </c>
      <c r="H109" s="64">
        <f t="shared" si="7"/>
        <v>100</v>
      </c>
      <c r="I109" s="64">
        <f t="shared" si="7"/>
        <v>99.999999999999986</v>
      </c>
      <c r="J109" s="64">
        <f t="shared" si="7"/>
        <v>100</v>
      </c>
      <c r="K109" s="64">
        <v>100</v>
      </c>
      <c r="L109" s="64">
        <v>100</v>
      </c>
      <c r="M109" s="64">
        <v>100</v>
      </c>
      <c r="N109" s="64">
        <v>100</v>
      </c>
    </row>
    <row r="111" spans="1:16" ht="18.75" customHeight="1" x14ac:dyDescent="0.15">
      <c r="A111" s="26" t="s">
        <v>147</v>
      </c>
    </row>
    <row r="112" spans="1:16" x14ac:dyDescent="0.15">
      <c r="A112" s="27"/>
      <c r="B112" s="40"/>
      <c r="C112" s="40"/>
      <c r="D112" s="28"/>
      <c r="E112" s="29" t="s">
        <v>170</v>
      </c>
      <c r="F112" s="29" t="s">
        <v>170</v>
      </c>
      <c r="G112" s="29" t="s">
        <v>168</v>
      </c>
      <c r="H112" s="29" t="s">
        <v>165</v>
      </c>
      <c r="I112" s="29" t="s">
        <v>139</v>
      </c>
      <c r="J112" s="29" t="s">
        <v>121</v>
      </c>
      <c r="K112" s="29" t="s">
        <v>107</v>
      </c>
      <c r="L112" s="29" t="s">
        <v>99</v>
      </c>
      <c r="M112" s="29" t="s">
        <v>5</v>
      </c>
      <c r="N112" s="29" t="s">
        <v>6</v>
      </c>
      <c r="O112" s="29" t="s">
        <v>7</v>
      </c>
      <c r="P112" s="55" t="s">
        <v>8</v>
      </c>
    </row>
    <row r="113" spans="1:16" x14ac:dyDescent="0.15">
      <c r="A113" s="164" t="s">
        <v>120</v>
      </c>
      <c r="B113" s="165"/>
      <c r="C113" s="165"/>
      <c r="D113" s="166"/>
      <c r="E113" s="33" t="s">
        <v>119</v>
      </c>
      <c r="F113" s="33" t="s">
        <v>9</v>
      </c>
      <c r="G113" s="33" t="s">
        <v>9</v>
      </c>
      <c r="H113" s="34" t="s">
        <v>9</v>
      </c>
      <c r="I113" s="34" t="s">
        <v>9</v>
      </c>
      <c r="J113" s="34" t="s">
        <v>9</v>
      </c>
      <c r="K113" s="34" t="s">
        <v>9</v>
      </c>
      <c r="L113" s="34" t="s">
        <v>9</v>
      </c>
      <c r="M113" s="34" t="s">
        <v>9</v>
      </c>
      <c r="N113" s="34" t="s">
        <v>9</v>
      </c>
      <c r="O113" s="34" t="s">
        <v>9</v>
      </c>
      <c r="P113" s="56" t="s">
        <v>9</v>
      </c>
    </row>
    <row r="114" spans="1:16" x14ac:dyDescent="0.15">
      <c r="A114" s="35" t="s">
        <v>71</v>
      </c>
      <c r="B114" s="42"/>
      <c r="C114" s="42"/>
      <c r="D114" s="36"/>
      <c r="E114" s="37">
        <v>127</v>
      </c>
      <c r="F114" s="43">
        <v>45.7</v>
      </c>
      <c r="G114" s="39">
        <v>45</v>
      </c>
      <c r="H114" s="39">
        <v>43.7</v>
      </c>
      <c r="I114" s="39">
        <v>51.6</v>
      </c>
      <c r="J114" s="39">
        <v>43</v>
      </c>
      <c r="K114" s="39">
        <v>39.4</v>
      </c>
      <c r="L114" s="39">
        <v>40.1</v>
      </c>
      <c r="M114" s="39">
        <v>38.799999999999997</v>
      </c>
      <c r="N114" s="39">
        <v>38</v>
      </c>
      <c r="O114" s="39">
        <v>40.5</v>
      </c>
      <c r="P114" s="57">
        <v>35.799999999999997</v>
      </c>
    </row>
    <row r="115" spans="1:16" x14ac:dyDescent="0.15">
      <c r="A115" s="160" t="s">
        <v>72</v>
      </c>
      <c r="B115" s="161"/>
      <c r="C115" s="161"/>
      <c r="D115" s="162"/>
      <c r="E115" s="37">
        <v>12</v>
      </c>
      <c r="F115" s="43">
        <v>4.3</v>
      </c>
      <c r="G115" s="39">
        <v>9.1</v>
      </c>
      <c r="H115" s="39">
        <v>9.8000000000000007</v>
      </c>
      <c r="I115" s="39">
        <v>8.1</v>
      </c>
      <c r="J115" s="39">
        <v>7.8</v>
      </c>
      <c r="K115" s="39">
        <v>9.8000000000000007</v>
      </c>
      <c r="L115" s="39">
        <v>12.4</v>
      </c>
      <c r="M115" s="39">
        <v>14.9</v>
      </c>
      <c r="N115" s="39">
        <v>11.8</v>
      </c>
      <c r="O115" s="39">
        <v>14.2</v>
      </c>
      <c r="P115" s="57">
        <v>14.4</v>
      </c>
    </row>
    <row r="116" spans="1:16" x14ac:dyDescent="0.15">
      <c r="A116" s="160" t="s">
        <v>73</v>
      </c>
      <c r="B116" s="161"/>
      <c r="C116" s="161"/>
      <c r="D116" s="162"/>
      <c r="E116" s="37">
        <v>33</v>
      </c>
      <c r="F116" s="43">
        <v>11.9</v>
      </c>
      <c r="G116" s="39">
        <v>8.1999999999999993</v>
      </c>
      <c r="H116" s="39">
        <v>11</v>
      </c>
      <c r="I116" s="39">
        <v>9.6</v>
      </c>
      <c r="J116" s="39">
        <v>10</v>
      </c>
      <c r="K116" s="39">
        <v>11</v>
      </c>
      <c r="L116" s="39">
        <v>10</v>
      </c>
      <c r="M116" s="39">
        <v>11.8</v>
      </c>
      <c r="N116" s="39">
        <v>9.1</v>
      </c>
      <c r="O116" s="39">
        <v>13.9</v>
      </c>
      <c r="P116" s="57">
        <v>11.6</v>
      </c>
    </row>
    <row r="117" spans="1:16" x14ac:dyDescent="0.15">
      <c r="A117" s="160" t="s">
        <v>118</v>
      </c>
      <c r="B117" s="161"/>
      <c r="C117" s="161"/>
      <c r="D117" s="36"/>
      <c r="E117" s="37">
        <v>30</v>
      </c>
      <c r="F117" s="43">
        <v>10.8</v>
      </c>
      <c r="G117" s="39">
        <v>12.8</v>
      </c>
      <c r="H117" s="39">
        <v>8</v>
      </c>
      <c r="I117" s="39">
        <v>5.5</v>
      </c>
      <c r="J117" s="39">
        <v>10.6</v>
      </c>
      <c r="K117" s="39">
        <v>10.7</v>
      </c>
      <c r="L117" s="39">
        <v>10.7</v>
      </c>
      <c r="M117" s="39">
        <v>6.6</v>
      </c>
      <c r="N117" s="39">
        <v>12.1</v>
      </c>
      <c r="O117" s="39">
        <v>7.1</v>
      </c>
      <c r="P117" s="57">
        <v>5.8</v>
      </c>
    </row>
    <row r="118" spans="1:16" x14ac:dyDescent="0.15">
      <c r="A118" s="160" t="s">
        <v>117</v>
      </c>
      <c r="B118" s="161"/>
      <c r="C118" s="161"/>
      <c r="D118" s="36"/>
      <c r="E118" s="37">
        <v>7</v>
      </c>
      <c r="F118" s="43">
        <v>2.5</v>
      </c>
      <c r="G118" s="39">
        <v>4.3</v>
      </c>
      <c r="H118" s="39">
        <v>2.8</v>
      </c>
      <c r="I118" s="39">
        <v>2.6</v>
      </c>
      <c r="J118" s="39">
        <v>1.9</v>
      </c>
      <c r="K118" s="39">
        <v>3.6</v>
      </c>
      <c r="L118" s="39">
        <v>2.7</v>
      </c>
      <c r="M118" s="39">
        <v>2.2000000000000002</v>
      </c>
      <c r="N118" s="39">
        <v>3</v>
      </c>
      <c r="O118" s="39">
        <v>1.6</v>
      </c>
      <c r="P118" s="57">
        <v>3</v>
      </c>
    </row>
    <row r="119" spans="1:16" x14ac:dyDescent="0.15">
      <c r="A119" s="160" t="s">
        <v>116</v>
      </c>
      <c r="B119" s="161"/>
      <c r="C119" s="161"/>
      <c r="D119" s="36"/>
      <c r="E119" s="37">
        <v>1</v>
      </c>
      <c r="F119" s="43">
        <v>0.4</v>
      </c>
      <c r="G119" s="39">
        <v>0.6</v>
      </c>
      <c r="H119" s="39">
        <v>0.6</v>
      </c>
      <c r="I119" s="39">
        <v>0.9</v>
      </c>
      <c r="J119" s="39">
        <v>0</v>
      </c>
      <c r="K119" s="39">
        <v>0.6</v>
      </c>
      <c r="L119" s="39">
        <v>0.7</v>
      </c>
      <c r="M119" s="39">
        <v>1.8</v>
      </c>
      <c r="N119" s="39">
        <v>0.6</v>
      </c>
      <c r="O119" s="39">
        <v>1.3</v>
      </c>
      <c r="P119" s="57">
        <v>1.5</v>
      </c>
    </row>
    <row r="120" spans="1:16" x14ac:dyDescent="0.15">
      <c r="A120" s="35" t="s">
        <v>115</v>
      </c>
      <c r="B120" s="42"/>
      <c r="C120" s="42"/>
      <c r="D120" s="36"/>
      <c r="E120" s="37">
        <v>1</v>
      </c>
      <c r="F120" s="43">
        <v>0.4</v>
      </c>
      <c r="G120" s="39">
        <v>0</v>
      </c>
      <c r="H120" s="39">
        <v>0.9</v>
      </c>
      <c r="I120" s="39">
        <v>0</v>
      </c>
      <c r="J120" s="39">
        <v>0.6</v>
      </c>
      <c r="K120" s="39">
        <v>0</v>
      </c>
      <c r="L120" s="39">
        <v>0.7</v>
      </c>
      <c r="M120" s="39">
        <v>0</v>
      </c>
      <c r="N120" s="39">
        <v>0</v>
      </c>
      <c r="O120" s="39">
        <v>0.3</v>
      </c>
      <c r="P120" s="57">
        <v>1</v>
      </c>
    </row>
    <row r="121" spans="1:16" x14ac:dyDescent="0.15">
      <c r="A121" s="35" t="s">
        <v>114</v>
      </c>
      <c r="B121" s="42"/>
      <c r="C121" s="42"/>
      <c r="D121" s="36"/>
      <c r="E121" s="37">
        <v>0</v>
      </c>
      <c r="F121" s="43">
        <v>0</v>
      </c>
      <c r="G121" s="39">
        <v>0</v>
      </c>
      <c r="H121" s="39">
        <v>0.3</v>
      </c>
      <c r="I121" s="39">
        <v>0.3</v>
      </c>
      <c r="J121" s="39">
        <v>0.3</v>
      </c>
      <c r="K121" s="39">
        <v>0.6</v>
      </c>
      <c r="L121" s="39">
        <v>0.3</v>
      </c>
      <c r="M121" s="39">
        <v>0.7</v>
      </c>
      <c r="N121" s="39">
        <v>0.8</v>
      </c>
      <c r="O121" s="39">
        <v>0.3</v>
      </c>
      <c r="P121" s="57">
        <v>1.3</v>
      </c>
    </row>
    <row r="122" spans="1:16" x14ac:dyDescent="0.15">
      <c r="A122" s="160" t="s">
        <v>163</v>
      </c>
      <c r="B122" s="161"/>
      <c r="C122" s="161"/>
      <c r="D122" s="36"/>
      <c r="E122" s="37">
        <v>10</v>
      </c>
      <c r="F122" s="43">
        <v>3.6</v>
      </c>
      <c r="G122" s="39">
        <v>0.6</v>
      </c>
      <c r="H122" s="39">
        <v>2.4</v>
      </c>
      <c r="I122" s="39">
        <v>2.9</v>
      </c>
      <c r="J122" s="39">
        <v>2.8</v>
      </c>
      <c r="K122" s="39">
        <v>4.8</v>
      </c>
      <c r="L122" s="39">
        <v>1.7</v>
      </c>
      <c r="M122" s="39">
        <v>3.1</v>
      </c>
      <c r="N122" s="39">
        <v>3.6</v>
      </c>
      <c r="O122" s="39">
        <v>2.9</v>
      </c>
      <c r="P122" s="57">
        <v>3.5</v>
      </c>
    </row>
    <row r="123" spans="1:16" x14ac:dyDescent="0.15">
      <c r="A123" s="59" t="s">
        <v>162</v>
      </c>
      <c r="B123" s="60"/>
      <c r="C123" s="60"/>
      <c r="D123" s="36"/>
      <c r="E123" s="37">
        <v>1</v>
      </c>
      <c r="F123" s="43">
        <v>0.4</v>
      </c>
      <c r="G123" s="39">
        <v>0</v>
      </c>
      <c r="H123" s="39">
        <v>0</v>
      </c>
      <c r="I123" s="39">
        <v>0.3</v>
      </c>
      <c r="J123" s="39">
        <v>0</v>
      </c>
      <c r="K123" s="39">
        <v>0</v>
      </c>
      <c r="L123" s="39">
        <v>0</v>
      </c>
      <c r="M123" s="39">
        <v>0</v>
      </c>
      <c r="N123" s="39">
        <v>0</v>
      </c>
      <c r="O123" s="39">
        <v>0</v>
      </c>
      <c r="P123" s="39">
        <v>0</v>
      </c>
    </row>
    <row r="124" spans="1:16" x14ac:dyDescent="0.15">
      <c r="A124" s="160" t="s">
        <v>111</v>
      </c>
      <c r="B124" s="161"/>
      <c r="C124" s="161"/>
      <c r="D124" s="36"/>
      <c r="E124" s="37">
        <v>0</v>
      </c>
      <c r="F124" s="43">
        <v>0</v>
      </c>
      <c r="G124" s="39">
        <v>0.6</v>
      </c>
      <c r="H124" s="39">
        <v>0.6</v>
      </c>
      <c r="I124" s="39">
        <v>1.4</v>
      </c>
      <c r="J124" s="39">
        <v>0.9</v>
      </c>
      <c r="K124" s="39">
        <v>0</v>
      </c>
      <c r="L124" s="39">
        <v>0</v>
      </c>
      <c r="M124" s="39">
        <v>0</v>
      </c>
      <c r="N124" s="39">
        <v>0</v>
      </c>
      <c r="O124" s="39">
        <v>0</v>
      </c>
      <c r="P124" s="39">
        <v>0</v>
      </c>
    </row>
    <row r="125" spans="1:16" x14ac:dyDescent="0.15">
      <c r="A125" s="160" t="s">
        <v>80</v>
      </c>
      <c r="B125" s="161"/>
      <c r="C125" s="161"/>
      <c r="D125" s="36"/>
      <c r="E125" s="37">
        <v>15</v>
      </c>
      <c r="F125" s="43">
        <v>5.4</v>
      </c>
      <c r="G125" s="39">
        <v>4.3</v>
      </c>
      <c r="H125" s="39">
        <v>5.8</v>
      </c>
      <c r="I125" s="39">
        <v>5.2</v>
      </c>
      <c r="J125" s="39">
        <v>9.3000000000000007</v>
      </c>
      <c r="K125" s="39">
        <v>8.1</v>
      </c>
      <c r="L125" s="39">
        <v>8</v>
      </c>
      <c r="M125" s="39">
        <v>8.6999999999999993</v>
      </c>
      <c r="N125" s="39">
        <v>6.1</v>
      </c>
      <c r="O125" s="39">
        <v>6.8</v>
      </c>
      <c r="P125" s="57">
        <v>8.8000000000000007</v>
      </c>
    </row>
    <row r="126" spans="1:16" x14ac:dyDescent="0.15">
      <c r="A126" s="35" t="s">
        <v>81</v>
      </c>
      <c r="B126" s="42"/>
      <c r="C126" s="42"/>
      <c r="D126" s="36"/>
      <c r="E126" s="37">
        <v>11</v>
      </c>
      <c r="F126" s="43">
        <v>4</v>
      </c>
      <c r="G126" s="39">
        <v>5.2</v>
      </c>
      <c r="H126" s="39">
        <v>4.5999999999999996</v>
      </c>
      <c r="I126" s="39">
        <v>4.5999999999999996</v>
      </c>
      <c r="J126" s="39">
        <v>3.1</v>
      </c>
      <c r="K126" s="39">
        <v>3.9</v>
      </c>
      <c r="L126" s="39">
        <v>5.4</v>
      </c>
      <c r="M126" s="39">
        <v>2.4</v>
      </c>
      <c r="N126" s="39">
        <v>4.0999999999999996</v>
      </c>
      <c r="O126" s="39">
        <v>4.2</v>
      </c>
      <c r="P126" s="57">
        <v>3.8</v>
      </c>
    </row>
    <row r="127" spans="1:16" x14ac:dyDescent="0.15">
      <c r="A127" s="35" t="s">
        <v>82</v>
      </c>
      <c r="B127" s="42"/>
      <c r="C127" s="42"/>
      <c r="D127" s="36"/>
      <c r="E127" s="37">
        <v>9</v>
      </c>
      <c r="F127" s="43">
        <v>3.2</v>
      </c>
      <c r="G127" s="39">
        <v>3.3</v>
      </c>
      <c r="H127" s="39">
        <v>2.8</v>
      </c>
      <c r="I127" s="39">
        <v>1.2</v>
      </c>
      <c r="J127" s="39">
        <v>3.1</v>
      </c>
      <c r="K127" s="39">
        <v>2.1</v>
      </c>
      <c r="L127" s="39">
        <v>1.7</v>
      </c>
      <c r="M127" s="39">
        <v>1.8</v>
      </c>
      <c r="N127" s="39">
        <v>3.9</v>
      </c>
      <c r="O127" s="39">
        <v>0.5</v>
      </c>
      <c r="P127" s="57">
        <v>2</v>
      </c>
    </row>
    <row r="128" spans="1:16" x14ac:dyDescent="0.15">
      <c r="A128" s="35" t="s">
        <v>83</v>
      </c>
      <c r="B128" s="42"/>
      <c r="C128" s="42"/>
      <c r="D128" s="36"/>
      <c r="E128" s="37">
        <v>12</v>
      </c>
      <c r="F128" s="43">
        <v>4.3</v>
      </c>
      <c r="G128" s="39">
        <v>2.7</v>
      </c>
      <c r="H128" s="39">
        <v>3.7</v>
      </c>
      <c r="I128" s="39">
        <v>4.3</v>
      </c>
      <c r="J128" s="39">
        <v>5</v>
      </c>
      <c r="K128" s="39">
        <v>2.4</v>
      </c>
      <c r="L128" s="39">
        <v>3.3</v>
      </c>
      <c r="M128" s="39">
        <v>3.1</v>
      </c>
      <c r="N128" s="39">
        <v>2.2000000000000002</v>
      </c>
      <c r="O128" s="39">
        <v>2.9</v>
      </c>
      <c r="P128" s="57">
        <v>3.8</v>
      </c>
    </row>
    <row r="129" spans="1:16" x14ac:dyDescent="0.15">
      <c r="A129" s="160" t="s">
        <v>110</v>
      </c>
      <c r="B129" s="161"/>
      <c r="C129" s="161"/>
      <c r="D129" s="36"/>
      <c r="E129" s="37">
        <v>9</v>
      </c>
      <c r="F129" s="43">
        <v>3.2</v>
      </c>
      <c r="G129" s="39">
        <v>2.7</v>
      </c>
      <c r="H129" s="39">
        <v>2.4</v>
      </c>
      <c r="I129" s="39">
        <v>1.2</v>
      </c>
      <c r="J129" s="39">
        <v>0.9</v>
      </c>
      <c r="K129" s="39">
        <v>1.8</v>
      </c>
      <c r="L129" s="39">
        <v>1</v>
      </c>
      <c r="M129" s="39">
        <v>2.2000000000000002</v>
      </c>
      <c r="N129" s="39">
        <v>2.8</v>
      </c>
      <c r="O129" s="39">
        <v>1.3</v>
      </c>
      <c r="P129" s="57">
        <v>1.5</v>
      </c>
    </row>
    <row r="130" spans="1:16" x14ac:dyDescent="0.15">
      <c r="A130" s="160" t="s">
        <v>85</v>
      </c>
      <c r="B130" s="161"/>
      <c r="C130" s="161"/>
      <c r="D130" s="36"/>
      <c r="E130" s="37">
        <v>0</v>
      </c>
      <c r="F130" s="43">
        <v>0</v>
      </c>
      <c r="G130" s="39">
        <v>0.3</v>
      </c>
      <c r="H130" s="39">
        <v>0.6</v>
      </c>
      <c r="I130" s="39">
        <v>0</v>
      </c>
      <c r="J130" s="39">
        <v>0.6</v>
      </c>
      <c r="K130" s="39">
        <v>0.3</v>
      </c>
      <c r="L130" s="39">
        <v>0</v>
      </c>
      <c r="M130" s="39">
        <v>0</v>
      </c>
      <c r="N130" s="39">
        <v>0.6</v>
      </c>
      <c r="O130" s="39">
        <v>0.3</v>
      </c>
      <c r="P130" s="57">
        <v>0.3</v>
      </c>
    </row>
    <row r="131" spans="1:16" x14ac:dyDescent="0.15">
      <c r="A131" s="160" t="s">
        <v>86</v>
      </c>
      <c r="B131" s="161"/>
      <c r="C131" s="161"/>
      <c r="D131" s="162"/>
      <c r="E131" s="37">
        <v>0</v>
      </c>
      <c r="F131" s="43">
        <v>0</v>
      </c>
      <c r="G131" s="39">
        <v>0</v>
      </c>
      <c r="H131" s="39">
        <v>0</v>
      </c>
      <c r="I131" s="39">
        <v>0</v>
      </c>
      <c r="J131" s="39">
        <v>0</v>
      </c>
      <c r="K131" s="39">
        <v>0</v>
      </c>
      <c r="L131" s="39">
        <v>0</v>
      </c>
      <c r="M131" s="39">
        <v>0</v>
      </c>
      <c r="N131" s="39">
        <v>0.3</v>
      </c>
      <c r="O131" s="39">
        <v>0.3</v>
      </c>
      <c r="P131" s="57">
        <v>0</v>
      </c>
    </row>
    <row r="132" spans="1:16" x14ac:dyDescent="0.15">
      <c r="A132" s="35" t="s">
        <v>19</v>
      </c>
      <c r="B132" s="42"/>
      <c r="C132" s="42"/>
      <c r="D132" s="36"/>
      <c r="E132" s="37">
        <v>0</v>
      </c>
      <c r="F132" s="43">
        <v>0</v>
      </c>
      <c r="G132" s="39">
        <v>0.3</v>
      </c>
      <c r="H132" s="39">
        <v>0</v>
      </c>
      <c r="I132" s="39">
        <v>0.3</v>
      </c>
      <c r="J132" s="39">
        <v>0</v>
      </c>
      <c r="K132" s="39">
        <v>0.9</v>
      </c>
      <c r="L132" s="39">
        <v>1.3</v>
      </c>
      <c r="M132" s="39">
        <v>2.4</v>
      </c>
      <c r="N132" s="39">
        <v>1.1000000000000001</v>
      </c>
      <c r="O132" s="39">
        <v>1.6</v>
      </c>
      <c r="P132" s="57">
        <v>2</v>
      </c>
    </row>
    <row r="133" spans="1:16" x14ac:dyDescent="0.15">
      <c r="A133" s="167" t="s">
        <v>4</v>
      </c>
      <c r="B133" s="168"/>
      <c r="C133" s="168"/>
      <c r="D133" s="169"/>
      <c r="E133" s="58">
        <f t="shared" ref="E133:L133" si="8">SUM(E114:E132)</f>
        <v>278</v>
      </c>
      <c r="F133" s="58">
        <f>SUM(F114:F132)</f>
        <v>100.10000000000002</v>
      </c>
      <c r="G133" s="58">
        <f>SUM(G114:G132)</f>
        <v>99.999999999999972</v>
      </c>
      <c r="H133" s="58">
        <f t="shared" si="8"/>
        <v>99.999999999999986</v>
      </c>
      <c r="I133" s="54">
        <f t="shared" si="8"/>
        <v>100</v>
      </c>
      <c r="J133" s="54">
        <f t="shared" si="8"/>
        <v>99.899999999999977</v>
      </c>
      <c r="K133" s="54">
        <f t="shared" si="8"/>
        <v>99.999999999999986</v>
      </c>
      <c r="L133" s="54">
        <f t="shared" si="8"/>
        <v>100.00000000000001</v>
      </c>
      <c r="M133" s="54">
        <v>100</v>
      </c>
      <c r="N133" s="54">
        <v>100</v>
      </c>
      <c r="O133" s="54">
        <v>100</v>
      </c>
      <c r="P133" s="67">
        <v>100</v>
      </c>
    </row>
    <row r="135" spans="1:16" x14ac:dyDescent="0.15">
      <c r="A135" s="163" t="s">
        <v>109</v>
      </c>
      <c r="B135" s="163"/>
      <c r="C135" s="163"/>
      <c r="D135" s="163"/>
      <c r="E135" s="163"/>
      <c r="F135" s="163"/>
      <c r="G135" s="163"/>
      <c r="H135" s="163"/>
      <c r="I135" s="163"/>
      <c r="J135" s="163"/>
      <c r="K135" s="163"/>
      <c r="L135" s="163"/>
    </row>
  </sheetData>
  <mergeCells count="44">
    <mergeCell ref="A133:D133"/>
    <mergeCell ref="A135:L135"/>
    <mergeCell ref="A122:C122"/>
    <mergeCell ref="A124:C124"/>
    <mergeCell ref="A125:C125"/>
    <mergeCell ref="A129:C129"/>
    <mergeCell ref="A130:C130"/>
    <mergeCell ref="A131:D131"/>
    <mergeCell ref="A119:C119"/>
    <mergeCell ref="A90:B90"/>
    <mergeCell ref="A92:B92"/>
    <mergeCell ref="A97:B97"/>
    <mergeCell ref="A98:B98"/>
    <mergeCell ref="A101:B101"/>
    <mergeCell ref="A109:B109"/>
    <mergeCell ref="A113:D113"/>
    <mergeCell ref="A115:D115"/>
    <mergeCell ref="A116:D116"/>
    <mergeCell ref="A117:C117"/>
    <mergeCell ref="A118:C118"/>
    <mergeCell ref="A81:E81"/>
    <mergeCell ref="A49:B49"/>
    <mergeCell ref="A50:B50"/>
    <mergeCell ref="A56:C56"/>
    <mergeCell ref="A57:C57"/>
    <mergeCell ref="A58:C58"/>
    <mergeCell ref="A59:C59"/>
    <mergeCell ref="A61:C61"/>
    <mergeCell ref="A66:D66"/>
    <mergeCell ref="A68:C68"/>
    <mergeCell ref="A72:D72"/>
    <mergeCell ref="A74:C74"/>
    <mergeCell ref="A46:B46"/>
    <mergeCell ref="A1:M1"/>
    <mergeCell ref="A10:B10"/>
    <mergeCell ref="A15:B15"/>
    <mergeCell ref="A16:B16"/>
    <mergeCell ref="A17:B17"/>
    <mergeCell ref="A20:B20"/>
    <mergeCell ref="A25:B25"/>
    <mergeCell ref="A29:B29"/>
    <mergeCell ref="A39:E39"/>
    <mergeCell ref="A44:B44"/>
    <mergeCell ref="A45:B45"/>
  </mergeCells>
  <phoneticPr fontId="2"/>
  <pageMargins left="0.52" right="0.57999999999999996" top="0.98399999999999999" bottom="0.98399999999999999" header="0.51200000000000001" footer="0.51200000000000001"/>
  <pageSetup paperSize="9" scale="88" orientation="portrait" horizontalDpi="300" verticalDpi="300" r:id="rId1"/>
  <headerFooter alignWithMargins="0"/>
  <rowBreaks count="1" manualBreakCount="1">
    <brk id="6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35"/>
  <sheetViews>
    <sheetView zoomScaleNormal="100" workbookViewId="0">
      <selection activeCell="V31" sqref="V31"/>
    </sheetView>
  </sheetViews>
  <sheetFormatPr defaultRowHeight="13.5" x14ac:dyDescent="0.15"/>
  <cols>
    <col min="1" max="1" width="9" style="26"/>
    <col min="2" max="2" width="6.625" style="26" customWidth="1"/>
    <col min="3" max="3" width="8.25" style="26" customWidth="1"/>
    <col min="4" max="4" width="6.625" style="26" customWidth="1"/>
    <col min="5" max="5" width="7.125" style="26" customWidth="1"/>
    <col min="6" max="17" width="6.625" style="26" customWidth="1"/>
    <col min="18" max="16384" width="9" style="26"/>
  </cols>
  <sheetData>
    <row r="1" spans="1:15" x14ac:dyDescent="0.15">
      <c r="A1" s="159" t="s">
        <v>177</v>
      </c>
      <c r="B1" s="159"/>
      <c r="C1" s="159"/>
      <c r="D1" s="159"/>
      <c r="E1" s="159"/>
      <c r="F1" s="159"/>
      <c r="G1" s="159"/>
      <c r="H1" s="159"/>
      <c r="I1" s="159"/>
      <c r="J1" s="159"/>
      <c r="K1" s="159"/>
      <c r="L1" s="159"/>
      <c r="M1" s="159"/>
    </row>
    <row r="3" spans="1:15" ht="18.75" customHeight="1" x14ac:dyDescent="0.15">
      <c r="A3" s="26" t="s">
        <v>148</v>
      </c>
    </row>
    <row r="4" spans="1:15" x14ac:dyDescent="0.15">
      <c r="A4" s="27"/>
      <c r="B4" s="28"/>
      <c r="C4" s="29" t="s">
        <v>178</v>
      </c>
      <c r="D4" s="29" t="s">
        <v>178</v>
      </c>
      <c r="E4" s="29" t="s">
        <v>170</v>
      </c>
      <c r="F4" s="29" t="s">
        <v>168</v>
      </c>
      <c r="G4" s="29" t="s">
        <v>165</v>
      </c>
      <c r="H4" s="29" t="s">
        <v>139</v>
      </c>
      <c r="I4" s="29" t="s">
        <v>121</v>
      </c>
      <c r="J4" s="29" t="s">
        <v>107</v>
      </c>
      <c r="K4" s="29" t="s">
        <v>99</v>
      </c>
      <c r="L4" s="29" t="s">
        <v>5</v>
      </c>
      <c r="M4" s="29" t="s">
        <v>6</v>
      </c>
      <c r="N4" s="29" t="s">
        <v>7</v>
      </c>
      <c r="O4" s="29" t="s">
        <v>8</v>
      </c>
    </row>
    <row r="5" spans="1:15" x14ac:dyDescent="0.15">
      <c r="A5" s="31"/>
      <c r="B5" s="32"/>
      <c r="C5" s="33" t="s">
        <v>119</v>
      </c>
      <c r="D5" s="33" t="s">
        <v>9</v>
      </c>
      <c r="E5" s="33" t="s">
        <v>9</v>
      </c>
      <c r="F5" s="33" t="s">
        <v>9</v>
      </c>
      <c r="G5" s="34" t="s">
        <v>9</v>
      </c>
      <c r="H5" s="34" t="s">
        <v>9</v>
      </c>
      <c r="I5" s="34" t="s">
        <v>9</v>
      </c>
      <c r="J5" s="34" t="s">
        <v>9</v>
      </c>
      <c r="K5" s="34" t="s">
        <v>9</v>
      </c>
      <c r="L5" s="34" t="s">
        <v>9</v>
      </c>
      <c r="M5" s="34" t="s">
        <v>9</v>
      </c>
      <c r="N5" s="34" t="s">
        <v>9</v>
      </c>
      <c r="O5" s="34" t="s">
        <v>9</v>
      </c>
    </row>
    <row r="6" spans="1:15" x14ac:dyDescent="0.15">
      <c r="A6" s="35" t="s">
        <v>10</v>
      </c>
      <c r="B6" s="36"/>
      <c r="C6" s="37">
        <v>76</v>
      </c>
      <c r="D6" s="43">
        <v>20.3</v>
      </c>
      <c r="E6" s="43">
        <v>22.1</v>
      </c>
      <c r="F6" s="68">
        <v>24.6</v>
      </c>
      <c r="G6" s="39">
        <v>14.9</v>
      </c>
      <c r="H6" s="39">
        <v>22.4</v>
      </c>
      <c r="I6" s="39">
        <v>33.799999999999997</v>
      </c>
      <c r="J6" s="39">
        <v>19.600000000000001</v>
      </c>
      <c r="K6" s="39">
        <v>29</v>
      </c>
      <c r="L6" s="39">
        <v>27.2</v>
      </c>
      <c r="M6" s="39">
        <v>22.3</v>
      </c>
      <c r="N6" s="39">
        <v>22.9</v>
      </c>
      <c r="O6" s="39">
        <v>18.100000000000001</v>
      </c>
    </row>
    <row r="7" spans="1:15" x14ac:dyDescent="0.15">
      <c r="A7" s="35" t="s">
        <v>140</v>
      </c>
      <c r="B7" s="36"/>
      <c r="C7" s="37">
        <v>77</v>
      </c>
      <c r="D7" s="43">
        <v>20.5</v>
      </c>
      <c r="E7" s="43">
        <v>23.6</v>
      </c>
      <c r="F7" s="68">
        <v>24.9</v>
      </c>
      <c r="G7" s="39">
        <v>28.3</v>
      </c>
      <c r="H7" s="39">
        <v>23.3</v>
      </c>
      <c r="I7" s="39">
        <v>22.2</v>
      </c>
      <c r="J7" s="39">
        <v>28.2</v>
      </c>
      <c r="K7" s="39">
        <v>24</v>
      </c>
      <c r="L7" s="39">
        <v>21.3</v>
      </c>
      <c r="M7" s="39">
        <v>22.3</v>
      </c>
      <c r="N7" s="39">
        <v>25.2</v>
      </c>
      <c r="O7" s="39">
        <v>27.5</v>
      </c>
    </row>
    <row r="8" spans="1:15" x14ac:dyDescent="0.15">
      <c r="A8" s="35" t="s">
        <v>12</v>
      </c>
      <c r="B8" s="36"/>
      <c r="C8" s="37">
        <v>113</v>
      </c>
      <c r="D8" s="43">
        <v>30.1</v>
      </c>
      <c r="E8" s="43">
        <v>28.9</v>
      </c>
      <c r="F8" s="68">
        <v>26.2</v>
      </c>
      <c r="G8" s="39">
        <v>24.9</v>
      </c>
      <c r="H8" s="39">
        <v>29.3</v>
      </c>
      <c r="I8" s="39">
        <v>18.2</v>
      </c>
      <c r="J8" s="39">
        <v>28.5</v>
      </c>
      <c r="K8" s="39">
        <v>26.3</v>
      </c>
      <c r="L8" s="39">
        <v>27.6</v>
      </c>
      <c r="M8" s="39">
        <v>28.1</v>
      </c>
      <c r="N8" s="39">
        <v>30.6</v>
      </c>
      <c r="O8" s="39">
        <v>33.200000000000003</v>
      </c>
    </row>
    <row r="9" spans="1:15" x14ac:dyDescent="0.15">
      <c r="A9" s="35" t="s">
        <v>13</v>
      </c>
      <c r="B9" s="36"/>
      <c r="C9" s="37">
        <v>109</v>
      </c>
      <c r="D9" s="43">
        <v>29.1</v>
      </c>
      <c r="E9" s="43">
        <v>25.4</v>
      </c>
      <c r="F9" s="68">
        <v>24.3</v>
      </c>
      <c r="G9" s="39">
        <v>31.9</v>
      </c>
      <c r="H9" s="39">
        <v>25</v>
      </c>
      <c r="I9" s="39">
        <v>25.8</v>
      </c>
      <c r="J9" s="39">
        <v>23.7</v>
      </c>
      <c r="K9" s="39">
        <v>20.7</v>
      </c>
      <c r="L9" s="39">
        <v>23.9</v>
      </c>
      <c r="M9" s="39">
        <v>27.3</v>
      </c>
      <c r="N9" s="39">
        <v>21.3</v>
      </c>
      <c r="O9" s="39">
        <v>21.2</v>
      </c>
    </row>
    <row r="10" spans="1:15" x14ac:dyDescent="0.15">
      <c r="A10" s="167" t="s">
        <v>4</v>
      </c>
      <c r="B10" s="169"/>
      <c r="C10" s="37">
        <f t="shared" ref="C10:I10" si="0">SUM(C6:C9)</f>
        <v>375</v>
      </c>
      <c r="D10" s="37">
        <f t="shared" si="0"/>
        <v>100</v>
      </c>
      <c r="E10" s="37">
        <f t="shared" si="0"/>
        <v>100</v>
      </c>
      <c r="F10" s="69">
        <f t="shared" si="0"/>
        <v>100</v>
      </c>
      <c r="G10" s="45">
        <f t="shared" si="0"/>
        <v>100</v>
      </c>
      <c r="H10" s="45">
        <f t="shared" si="0"/>
        <v>100</v>
      </c>
      <c r="I10" s="45">
        <f t="shared" si="0"/>
        <v>100</v>
      </c>
      <c r="J10" s="45">
        <v>100</v>
      </c>
      <c r="K10" s="45">
        <v>100</v>
      </c>
      <c r="L10" s="45">
        <v>100</v>
      </c>
      <c r="M10" s="45">
        <v>100</v>
      </c>
      <c r="N10" s="45">
        <v>100</v>
      </c>
      <c r="O10" s="45">
        <v>100</v>
      </c>
    </row>
    <row r="12" spans="1:15" ht="18.75" customHeight="1" x14ac:dyDescent="0.15">
      <c r="A12" s="26" t="s">
        <v>14</v>
      </c>
    </row>
    <row r="13" spans="1:15" x14ac:dyDescent="0.15">
      <c r="A13" s="27"/>
      <c r="B13" s="28"/>
      <c r="C13" s="29" t="s">
        <v>178</v>
      </c>
      <c r="D13" s="29" t="s">
        <v>178</v>
      </c>
      <c r="E13" s="29" t="s">
        <v>170</v>
      </c>
      <c r="F13" s="29" t="s">
        <v>168</v>
      </c>
      <c r="G13" s="29" t="s">
        <v>165</v>
      </c>
      <c r="H13" s="29" t="s">
        <v>139</v>
      </c>
      <c r="I13" s="29" t="s">
        <v>121</v>
      </c>
      <c r="J13" s="29" t="s">
        <v>107</v>
      </c>
      <c r="K13" s="29" t="s">
        <v>133</v>
      </c>
      <c r="L13" s="29" t="s">
        <v>5</v>
      </c>
      <c r="M13" s="29" t="s">
        <v>6</v>
      </c>
      <c r="N13" s="29" t="s">
        <v>7</v>
      </c>
      <c r="O13" s="29" t="s">
        <v>8</v>
      </c>
    </row>
    <row r="14" spans="1:15" x14ac:dyDescent="0.15">
      <c r="A14" s="31"/>
      <c r="B14" s="32"/>
      <c r="C14" s="33" t="s">
        <v>119</v>
      </c>
      <c r="D14" s="33" t="s">
        <v>9</v>
      </c>
      <c r="E14" s="33" t="s">
        <v>9</v>
      </c>
      <c r="F14" s="33" t="s">
        <v>9</v>
      </c>
      <c r="G14" s="34" t="s">
        <v>9</v>
      </c>
      <c r="H14" s="34" t="s">
        <v>9</v>
      </c>
      <c r="I14" s="34" t="s">
        <v>9</v>
      </c>
      <c r="J14" s="34" t="s">
        <v>9</v>
      </c>
      <c r="K14" s="34" t="s">
        <v>9</v>
      </c>
      <c r="L14" s="34" t="s">
        <v>9</v>
      </c>
      <c r="M14" s="34" t="s">
        <v>9</v>
      </c>
      <c r="N14" s="34" t="s">
        <v>9</v>
      </c>
      <c r="O14" s="34" t="s">
        <v>9</v>
      </c>
    </row>
    <row r="15" spans="1:15" x14ac:dyDescent="0.15">
      <c r="A15" s="160" t="s">
        <v>15</v>
      </c>
      <c r="B15" s="162"/>
      <c r="C15" s="37">
        <v>148</v>
      </c>
      <c r="D15" s="43">
        <v>39.700000000000003</v>
      </c>
      <c r="E15" s="43">
        <v>39.799999999999997</v>
      </c>
      <c r="F15" s="39">
        <v>43</v>
      </c>
      <c r="G15" s="43">
        <v>39.299999999999997</v>
      </c>
      <c r="H15" s="43">
        <v>41.2</v>
      </c>
      <c r="I15" s="43">
        <v>43.1</v>
      </c>
      <c r="J15" s="43">
        <v>41.6</v>
      </c>
      <c r="K15" s="43">
        <v>36.700000000000003</v>
      </c>
      <c r="L15" s="43">
        <v>33.9</v>
      </c>
      <c r="M15" s="43">
        <v>35.799999999999997</v>
      </c>
      <c r="N15" s="43">
        <v>35.200000000000003</v>
      </c>
      <c r="O15" s="43">
        <v>35.700000000000003</v>
      </c>
    </row>
    <row r="16" spans="1:15" x14ac:dyDescent="0.15">
      <c r="A16" s="160" t="s">
        <v>16</v>
      </c>
      <c r="B16" s="162"/>
      <c r="C16" s="37">
        <v>97</v>
      </c>
      <c r="D16" s="43">
        <v>26</v>
      </c>
      <c r="E16" s="43">
        <v>28.7</v>
      </c>
      <c r="F16" s="39">
        <v>31.4</v>
      </c>
      <c r="G16" s="43">
        <v>32.200000000000003</v>
      </c>
      <c r="H16" s="43">
        <v>28.5</v>
      </c>
      <c r="I16" s="43">
        <v>25.2</v>
      </c>
      <c r="J16" s="43">
        <v>28.4</v>
      </c>
      <c r="K16" s="43">
        <v>37.4</v>
      </c>
      <c r="L16" s="43">
        <v>35.9</v>
      </c>
      <c r="M16" s="43">
        <v>33.1</v>
      </c>
      <c r="N16" s="43">
        <v>32.5</v>
      </c>
      <c r="O16" s="43">
        <v>28.9</v>
      </c>
    </row>
    <row r="17" spans="1:18" x14ac:dyDescent="0.15">
      <c r="A17" s="160" t="s">
        <v>17</v>
      </c>
      <c r="B17" s="162"/>
      <c r="C17" s="37">
        <v>91</v>
      </c>
      <c r="D17" s="43">
        <v>24.4</v>
      </c>
      <c r="E17" s="43">
        <v>20.8</v>
      </c>
      <c r="F17" s="39">
        <v>18.3</v>
      </c>
      <c r="G17" s="43">
        <v>19.899999999999999</v>
      </c>
      <c r="H17" s="43">
        <v>21.3</v>
      </c>
      <c r="I17" s="43">
        <v>20</v>
      </c>
      <c r="J17" s="43">
        <v>19.5</v>
      </c>
      <c r="K17" s="43">
        <v>18.899999999999999</v>
      </c>
      <c r="L17" s="43">
        <v>20.100000000000001</v>
      </c>
      <c r="M17" s="43">
        <v>23.1</v>
      </c>
      <c r="N17" s="43">
        <v>20.9</v>
      </c>
      <c r="O17" s="43">
        <v>23.3</v>
      </c>
    </row>
    <row r="18" spans="1:18" x14ac:dyDescent="0.15">
      <c r="A18" s="35" t="s">
        <v>18</v>
      </c>
      <c r="B18" s="36"/>
      <c r="C18" s="37">
        <v>35</v>
      </c>
      <c r="D18" s="43">
        <v>9.4</v>
      </c>
      <c r="E18" s="43">
        <v>10.4</v>
      </c>
      <c r="F18" s="39">
        <v>6.7</v>
      </c>
      <c r="G18" s="43">
        <v>8</v>
      </c>
      <c r="H18" s="43">
        <v>8.1</v>
      </c>
      <c r="I18" s="43">
        <v>11.1</v>
      </c>
      <c r="J18" s="43">
        <v>9.9</v>
      </c>
      <c r="K18" s="43">
        <v>6.3</v>
      </c>
      <c r="L18" s="43">
        <v>8.4</v>
      </c>
      <c r="M18" s="43">
        <v>7.7</v>
      </c>
      <c r="N18" s="43">
        <v>10.9</v>
      </c>
      <c r="O18" s="43">
        <v>11.6</v>
      </c>
    </row>
    <row r="19" spans="1:18" x14ac:dyDescent="0.15">
      <c r="A19" s="35" t="s">
        <v>19</v>
      </c>
      <c r="B19" s="36"/>
      <c r="C19" s="37">
        <v>2</v>
      </c>
      <c r="D19" s="43">
        <v>0.5</v>
      </c>
      <c r="E19" s="43">
        <v>0.3</v>
      </c>
      <c r="F19" s="39">
        <v>0.6</v>
      </c>
      <c r="G19" s="43">
        <v>0.6</v>
      </c>
      <c r="H19" s="43">
        <v>0.9</v>
      </c>
      <c r="I19" s="43">
        <v>0.6</v>
      </c>
      <c r="J19" s="43">
        <v>0.6</v>
      </c>
      <c r="K19" s="43">
        <v>0.7</v>
      </c>
      <c r="L19" s="43">
        <v>1.7</v>
      </c>
      <c r="M19" s="43">
        <v>0.3</v>
      </c>
      <c r="N19" s="43">
        <v>0.5</v>
      </c>
      <c r="O19" s="43">
        <v>0.5</v>
      </c>
    </row>
    <row r="20" spans="1:18" x14ac:dyDescent="0.15">
      <c r="A20" s="167" t="s">
        <v>4</v>
      </c>
      <c r="B20" s="169"/>
      <c r="C20" s="37">
        <f t="shared" ref="C20:J20" si="1">SUM(C15:C19)</f>
        <v>373</v>
      </c>
      <c r="D20" s="43">
        <f t="shared" si="1"/>
        <v>100</v>
      </c>
      <c r="E20" s="43">
        <f t="shared" si="1"/>
        <v>100</v>
      </c>
      <c r="F20" s="68">
        <f t="shared" si="1"/>
        <v>100</v>
      </c>
      <c r="G20" s="37">
        <f t="shared" si="1"/>
        <v>100</v>
      </c>
      <c r="H20" s="37">
        <f t="shared" si="1"/>
        <v>100</v>
      </c>
      <c r="I20" s="37">
        <f t="shared" si="1"/>
        <v>99.999999999999986</v>
      </c>
      <c r="J20" s="37">
        <f t="shared" si="1"/>
        <v>100</v>
      </c>
      <c r="K20" s="37">
        <v>100</v>
      </c>
      <c r="L20" s="37">
        <v>100</v>
      </c>
      <c r="M20" s="37">
        <v>100</v>
      </c>
      <c r="N20" s="37">
        <v>100</v>
      </c>
      <c r="O20" s="37">
        <v>100</v>
      </c>
    </row>
    <row r="22" spans="1:18" ht="18.75" customHeight="1" x14ac:dyDescent="0.15">
      <c r="A22" s="26" t="s">
        <v>20</v>
      </c>
    </row>
    <row r="23" spans="1:18" x14ac:dyDescent="0.15">
      <c r="A23" s="27"/>
      <c r="B23" s="40"/>
      <c r="C23" s="40"/>
      <c r="D23" s="40"/>
      <c r="E23" s="28"/>
      <c r="F23" s="29" t="s">
        <v>178</v>
      </c>
      <c r="G23" s="29" t="s">
        <v>178</v>
      </c>
      <c r="H23" s="29" t="s">
        <v>170</v>
      </c>
      <c r="I23" s="29" t="s">
        <v>168</v>
      </c>
      <c r="J23" s="29" t="s">
        <v>165</v>
      </c>
      <c r="K23" s="29" t="s">
        <v>139</v>
      </c>
      <c r="L23" s="29" t="s">
        <v>121</v>
      </c>
      <c r="M23" s="29" t="s">
        <v>107</v>
      </c>
      <c r="N23" s="29" t="s">
        <v>99</v>
      </c>
      <c r="O23" s="29" t="s">
        <v>5</v>
      </c>
      <c r="P23" s="29" t="s">
        <v>6</v>
      </c>
      <c r="Q23" s="29" t="s">
        <v>7</v>
      </c>
      <c r="R23" s="29" t="s">
        <v>8</v>
      </c>
    </row>
    <row r="24" spans="1:18" x14ac:dyDescent="0.15">
      <c r="A24" s="31"/>
      <c r="B24" s="41"/>
      <c r="C24" s="41"/>
      <c r="D24" s="41"/>
      <c r="E24" s="32"/>
      <c r="F24" s="33" t="s">
        <v>119</v>
      </c>
      <c r="G24" s="33" t="s">
        <v>9</v>
      </c>
      <c r="H24" s="33" t="s">
        <v>9</v>
      </c>
      <c r="I24" s="33" t="s">
        <v>9</v>
      </c>
      <c r="J24" s="34" t="s">
        <v>9</v>
      </c>
      <c r="K24" s="34" t="s">
        <v>9</v>
      </c>
      <c r="L24" s="34" t="s">
        <v>9</v>
      </c>
      <c r="M24" s="34" t="s">
        <v>9</v>
      </c>
      <c r="N24" s="34" t="s">
        <v>9</v>
      </c>
      <c r="O24" s="34" t="s">
        <v>9</v>
      </c>
      <c r="P24" s="34" t="s">
        <v>9</v>
      </c>
      <c r="Q24" s="34" t="s">
        <v>9</v>
      </c>
      <c r="R24" s="34" t="s">
        <v>9</v>
      </c>
    </row>
    <row r="25" spans="1:18" x14ac:dyDescent="0.15">
      <c r="A25" s="160" t="s">
        <v>21</v>
      </c>
      <c r="B25" s="161"/>
      <c r="C25" s="42"/>
      <c r="D25" s="42"/>
      <c r="E25" s="36"/>
      <c r="F25" s="37">
        <v>36</v>
      </c>
      <c r="G25" s="39">
        <v>9.3000000000000007</v>
      </c>
      <c r="H25" s="39">
        <v>7.4</v>
      </c>
      <c r="I25" s="39">
        <v>7.8</v>
      </c>
      <c r="J25" s="43">
        <v>5.2</v>
      </c>
      <c r="K25" s="43">
        <v>5.9</v>
      </c>
      <c r="L25" s="43">
        <v>7.4</v>
      </c>
      <c r="M25" s="43">
        <v>7</v>
      </c>
      <c r="N25" s="43">
        <v>8.8000000000000007</v>
      </c>
      <c r="O25" s="43">
        <v>7.5</v>
      </c>
      <c r="P25" s="43">
        <v>4</v>
      </c>
      <c r="Q25" s="43">
        <v>7.8</v>
      </c>
      <c r="R25" s="43">
        <v>9.4</v>
      </c>
    </row>
    <row r="26" spans="1:18" x14ac:dyDescent="0.15">
      <c r="A26" s="35" t="s">
        <v>22</v>
      </c>
      <c r="B26" s="42"/>
      <c r="C26" s="42"/>
      <c r="D26" s="42"/>
      <c r="E26" s="36"/>
      <c r="F26" s="37">
        <v>8</v>
      </c>
      <c r="G26" s="39">
        <v>2.1</v>
      </c>
      <c r="H26" s="39">
        <v>3.2</v>
      </c>
      <c r="I26" s="39">
        <v>4.5999999999999996</v>
      </c>
      <c r="J26" s="43">
        <v>2.4</v>
      </c>
      <c r="K26" s="43">
        <v>4</v>
      </c>
      <c r="L26" s="43">
        <v>2.1</v>
      </c>
      <c r="M26" s="43">
        <v>2.2999999999999998</v>
      </c>
      <c r="N26" s="43">
        <v>1.7</v>
      </c>
      <c r="O26" s="43">
        <v>2.8</v>
      </c>
      <c r="P26" s="43">
        <v>3.7</v>
      </c>
      <c r="Q26" s="43">
        <v>4.3</v>
      </c>
      <c r="R26" s="43">
        <v>3.3</v>
      </c>
    </row>
    <row r="27" spans="1:18" x14ac:dyDescent="0.15">
      <c r="A27" s="35" t="s">
        <v>23</v>
      </c>
      <c r="B27" s="42"/>
      <c r="C27" s="42"/>
      <c r="D27" s="42"/>
      <c r="E27" s="36"/>
      <c r="F27" s="37">
        <v>155</v>
      </c>
      <c r="G27" s="39">
        <v>40.1</v>
      </c>
      <c r="H27" s="39">
        <v>36.9</v>
      </c>
      <c r="I27" s="39">
        <v>38.6</v>
      </c>
      <c r="J27" s="43">
        <v>47.4</v>
      </c>
      <c r="K27" s="43">
        <v>43.1</v>
      </c>
      <c r="L27" s="43">
        <v>34.5</v>
      </c>
      <c r="M27" s="43">
        <v>40.1</v>
      </c>
      <c r="N27" s="43">
        <v>35.700000000000003</v>
      </c>
      <c r="O27" s="43">
        <v>40.299999999999997</v>
      </c>
      <c r="P27" s="43">
        <v>35.6</v>
      </c>
      <c r="Q27" s="43">
        <v>37.6</v>
      </c>
      <c r="R27" s="43">
        <v>33.4</v>
      </c>
    </row>
    <row r="28" spans="1:18" x14ac:dyDescent="0.15">
      <c r="A28" s="35" t="s">
        <v>24</v>
      </c>
      <c r="B28" s="42"/>
      <c r="C28" s="42"/>
      <c r="D28" s="42"/>
      <c r="E28" s="36"/>
      <c r="F28" s="37">
        <v>30</v>
      </c>
      <c r="G28" s="39">
        <v>7.8</v>
      </c>
      <c r="H28" s="39">
        <v>7.4</v>
      </c>
      <c r="I28" s="39">
        <v>11.2</v>
      </c>
      <c r="J28" s="43">
        <v>10.1</v>
      </c>
      <c r="K28" s="43">
        <v>6.2</v>
      </c>
      <c r="L28" s="43">
        <v>9.6999999999999993</v>
      </c>
      <c r="M28" s="43">
        <v>8.5</v>
      </c>
      <c r="N28" s="43">
        <v>10.8</v>
      </c>
      <c r="O28" s="43">
        <v>7.9</v>
      </c>
      <c r="P28" s="43">
        <v>6.4</v>
      </c>
      <c r="Q28" s="43">
        <v>6.1</v>
      </c>
      <c r="R28" s="43">
        <v>7.6</v>
      </c>
    </row>
    <row r="29" spans="1:18" x14ac:dyDescent="0.15">
      <c r="A29" s="160" t="s">
        <v>25</v>
      </c>
      <c r="B29" s="161"/>
      <c r="C29" s="42"/>
      <c r="D29" s="42"/>
      <c r="E29" s="36"/>
      <c r="F29" s="37">
        <v>48</v>
      </c>
      <c r="G29" s="39">
        <v>12.4</v>
      </c>
      <c r="H29" s="39">
        <v>16.3</v>
      </c>
      <c r="I29" s="39">
        <v>12.4</v>
      </c>
      <c r="J29" s="43">
        <v>17.100000000000001</v>
      </c>
      <c r="K29" s="43">
        <v>13.6</v>
      </c>
      <c r="L29" s="43">
        <v>14.5</v>
      </c>
      <c r="M29" s="43">
        <v>14.6</v>
      </c>
      <c r="N29" s="43">
        <v>14.8</v>
      </c>
      <c r="O29" s="43">
        <v>13.8</v>
      </c>
      <c r="P29" s="43">
        <v>15.4</v>
      </c>
      <c r="Q29" s="43">
        <v>14.4</v>
      </c>
      <c r="R29" s="43">
        <v>13.1</v>
      </c>
    </row>
    <row r="30" spans="1:18" x14ac:dyDescent="0.15">
      <c r="A30" s="35" t="s">
        <v>26</v>
      </c>
      <c r="B30" s="42"/>
      <c r="C30" s="42"/>
      <c r="D30" s="42"/>
      <c r="E30" s="36"/>
      <c r="F30" s="37">
        <v>13</v>
      </c>
      <c r="G30" s="39">
        <v>3.4</v>
      </c>
      <c r="H30" s="39">
        <v>3.5</v>
      </c>
      <c r="I30" s="39">
        <v>4.5999999999999996</v>
      </c>
      <c r="J30" s="43">
        <v>1.8</v>
      </c>
      <c r="K30" s="43">
        <v>4</v>
      </c>
      <c r="L30" s="43">
        <v>7.7</v>
      </c>
      <c r="M30" s="43">
        <v>5</v>
      </c>
      <c r="N30" s="43">
        <v>6</v>
      </c>
      <c r="O30" s="43">
        <v>5</v>
      </c>
      <c r="P30" s="43">
        <v>7.4</v>
      </c>
      <c r="Q30" s="43">
        <v>2.5</v>
      </c>
      <c r="R30" s="43">
        <v>4.3</v>
      </c>
    </row>
    <row r="31" spans="1:18" x14ac:dyDescent="0.15">
      <c r="A31" s="35" t="s">
        <v>155</v>
      </c>
      <c r="B31" s="42"/>
      <c r="C31" s="42"/>
      <c r="D31" s="42"/>
      <c r="E31" s="36"/>
      <c r="F31" s="37">
        <v>12</v>
      </c>
      <c r="G31" s="39">
        <v>3.1</v>
      </c>
      <c r="H31" s="39">
        <v>0.4</v>
      </c>
      <c r="I31" s="39">
        <v>2</v>
      </c>
      <c r="J31" s="43">
        <v>2.1</v>
      </c>
      <c r="K31" s="43">
        <v>1.4</v>
      </c>
      <c r="L31" s="43"/>
      <c r="M31" s="43"/>
      <c r="N31" s="43"/>
      <c r="O31" s="43"/>
      <c r="P31" s="43"/>
      <c r="Q31" s="43"/>
      <c r="R31" s="43"/>
    </row>
    <row r="32" spans="1:18" x14ac:dyDescent="0.15">
      <c r="A32" s="59" t="s">
        <v>154</v>
      </c>
      <c r="B32" s="60"/>
      <c r="C32" s="60"/>
      <c r="D32" s="60"/>
      <c r="E32" s="61"/>
      <c r="F32" s="37">
        <v>1</v>
      </c>
      <c r="G32" s="39">
        <v>0.3</v>
      </c>
      <c r="H32" s="39">
        <v>0.4</v>
      </c>
      <c r="I32" s="39">
        <v>0</v>
      </c>
      <c r="J32" s="43">
        <v>0.3</v>
      </c>
      <c r="K32" s="43">
        <v>0</v>
      </c>
      <c r="L32" s="43">
        <v>0</v>
      </c>
      <c r="M32" s="43">
        <v>0</v>
      </c>
      <c r="N32" s="43">
        <v>0.3</v>
      </c>
      <c r="O32" s="43">
        <v>0</v>
      </c>
      <c r="P32" s="43">
        <v>0.5</v>
      </c>
      <c r="Q32" s="43">
        <v>1</v>
      </c>
      <c r="R32" s="43">
        <v>0.2</v>
      </c>
    </row>
    <row r="33" spans="1:18" x14ac:dyDescent="0.15">
      <c r="A33" s="59" t="s">
        <v>153</v>
      </c>
      <c r="B33" s="60"/>
      <c r="C33" s="60"/>
      <c r="D33" s="42"/>
      <c r="E33" s="36"/>
      <c r="F33" s="37">
        <v>11</v>
      </c>
      <c r="G33" s="39">
        <v>2.8</v>
      </c>
      <c r="H33" s="39">
        <v>1.1000000000000001</v>
      </c>
      <c r="I33" s="39">
        <v>0.9</v>
      </c>
      <c r="J33" s="43">
        <v>1.5</v>
      </c>
      <c r="K33" s="43">
        <v>2.2999999999999998</v>
      </c>
      <c r="L33" s="43">
        <v>2.9</v>
      </c>
      <c r="M33" s="43">
        <v>2.1</v>
      </c>
      <c r="N33" s="43">
        <v>3.7</v>
      </c>
      <c r="O33" s="43">
        <v>1.6</v>
      </c>
      <c r="P33" s="43">
        <v>2.1</v>
      </c>
      <c r="Q33" s="43">
        <v>2.8</v>
      </c>
      <c r="R33" s="43">
        <v>2.7</v>
      </c>
    </row>
    <row r="34" spans="1:18" x14ac:dyDescent="0.15">
      <c r="A34" s="35" t="s">
        <v>150</v>
      </c>
      <c r="B34" s="42"/>
      <c r="C34" s="42"/>
      <c r="D34" s="42"/>
      <c r="E34" s="36"/>
      <c r="F34" s="37">
        <v>20</v>
      </c>
      <c r="G34" s="39">
        <v>5.2</v>
      </c>
      <c r="H34" s="39">
        <v>6</v>
      </c>
      <c r="I34" s="39">
        <v>4.5999999999999996</v>
      </c>
      <c r="J34" s="43">
        <v>4.3</v>
      </c>
      <c r="K34" s="43">
        <v>6.8</v>
      </c>
      <c r="L34" s="43">
        <v>10.9</v>
      </c>
      <c r="M34" s="43">
        <v>11.1</v>
      </c>
      <c r="N34" s="43">
        <v>10.8</v>
      </c>
      <c r="O34" s="43">
        <v>11.9</v>
      </c>
      <c r="P34" s="43">
        <v>17.600000000000001</v>
      </c>
      <c r="Q34" s="43">
        <v>14.4</v>
      </c>
      <c r="R34" s="43">
        <v>18.399999999999999</v>
      </c>
    </row>
    <row r="35" spans="1:18" x14ac:dyDescent="0.15">
      <c r="A35" s="59" t="s">
        <v>152</v>
      </c>
      <c r="B35" s="60"/>
      <c r="C35" s="60"/>
      <c r="D35" s="60"/>
      <c r="E35" s="36"/>
      <c r="F35" s="37">
        <v>19</v>
      </c>
      <c r="G35" s="39">
        <v>4.9000000000000004</v>
      </c>
      <c r="H35" s="39">
        <v>5.3</v>
      </c>
      <c r="I35" s="39">
        <v>4.9000000000000004</v>
      </c>
      <c r="J35" s="43">
        <v>3.6</v>
      </c>
      <c r="K35" s="43">
        <v>2.5</v>
      </c>
      <c r="L35" s="43">
        <v>4.4000000000000004</v>
      </c>
      <c r="M35" s="43">
        <v>3.8</v>
      </c>
      <c r="N35" s="43">
        <v>1</v>
      </c>
      <c r="O35" s="43">
        <v>3.8</v>
      </c>
      <c r="P35" s="43">
        <v>2.7</v>
      </c>
      <c r="Q35" s="43">
        <v>3</v>
      </c>
      <c r="R35" s="43">
        <v>4.0999999999999996</v>
      </c>
    </row>
    <row r="36" spans="1:18" x14ac:dyDescent="0.15">
      <c r="A36" s="59" t="s">
        <v>171</v>
      </c>
      <c r="B36" s="60"/>
      <c r="C36" s="60"/>
      <c r="D36" s="60"/>
      <c r="E36" s="36"/>
      <c r="F36" s="37">
        <v>8</v>
      </c>
      <c r="G36" s="39">
        <v>2.1</v>
      </c>
      <c r="H36" s="39">
        <v>2.1</v>
      </c>
      <c r="I36" s="39"/>
      <c r="J36" s="43"/>
      <c r="K36" s="43"/>
      <c r="L36" s="43"/>
      <c r="M36" s="43"/>
      <c r="N36" s="43"/>
      <c r="O36" s="43"/>
      <c r="P36" s="43"/>
      <c r="Q36" s="43"/>
      <c r="R36" s="43"/>
    </row>
    <row r="37" spans="1:18" x14ac:dyDescent="0.15">
      <c r="A37" s="59" t="s">
        <v>151</v>
      </c>
      <c r="B37" s="60"/>
      <c r="C37" s="60"/>
      <c r="D37" s="42"/>
      <c r="E37" s="36"/>
      <c r="F37" s="37">
        <v>21</v>
      </c>
      <c r="G37" s="39">
        <v>5.4</v>
      </c>
      <c r="H37" s="39">
        <v>7.8</v>
      </c>
      <c r="I37" s="39">
        <v>6.6</v>
      </c>
      <c r="J37" s="43">
        <v>3</v>
      </c>
      <c r="K37" s="43">
        <v>5.0999999999999996</v>
      </c>
      <c r="L37" s="43">
        <v>2.1</v>
      </c>
      <c r="M37" s="43">
        <v>2.6</v>
      </c>
      <c r="N37" s="43">
        <v>2.7</v>
      </c>
      <c r="O37" s="43">
        <v>1.6</v>
      </c>
      <c r="P37" s="43">
        <v>0.8</v>
      </c>
      <c r="Q37" s="43">
        <v>2.8</v>
      </c>
      <c r="R37" s="43">
        <v>2.2999999999999998</v>
      </c>
    </row>
    <row r="38" spans="1:18" x14ac:dyDescent="0.15">
      <c r="A38" s="35" t="s">
        <v>149</v>
      </c>
      <c r="B38" s="42"/>
      <c r="C38" s="42"/>
      <c r="D38" s="42"/>
      <c r="E38" s="36"/>
      <c r="F38" s="37">
        <v>5</v>
      </c>
      <c r="G38" s="39">
        <v>1.3</v>
      </c>
      <c r="H38" s="39">
        <v>2.1</v>
      </c>
      <c r="I38" s="39">
        <v>1.8</v>
      </c>
      <c r="J38" s="43">
        <v>1.2</v>
      </c>
      <c r="K38" s="43">
        <v>5.0999999999999996</v>
      </c>
      <c r="L38" s="43">
        <v>3.8</v>
      </c>
      <c r="M38" s="43">
        <v>2.9</v>
      </c>
      <c r="N38" s="43">
        <v>3.7</v>
      </c>
      <c r="O38" s="43">
        <v>3.8</v>
      </c>
      <c r="P38" s="43">
        <v>3.7</v>
      </c>
      <c r="Q38" s="43">
        <v>3</v>
      </c>
      <c r="R38" s="43">
        <v>1.2</v>
      </c>
    </row>
    <row r="39" spans="1:18" x14ac:dyDescent="0.15">
      <c r="A39" s="167" t="s">
        <v>4</v>
      </c>
      <c r="B39" s="168"/>
      <c r="C39" s="168"/>
      <c r="D39" s="168"/>
      <c r="E39" s="169"/>
      <c r="F39" s="37">
        <f t="shared" ref="F39:L39" si="2">SUM(F25:F38)</f>
        <v>387</v>
      </c>
      <c r="G39" s="71">
        <f t="shared" si="2"/>
        <v>100.2</v>
      </c>
      <c r="H39" s="71">
        <f t="shared" si="2"/>
        <v>99.899999999999991</v>
      </c>
      <c r="I39" s="68">
        <f t="shared" si="2"/>
        <v>100</v>
      </c>
      <c r="J39" s="65">
        <f t="shared" si="2"/>
        <v>99.999999999999972</v>
      </c>
      <c r="K39" s="65">
        <f t="shared" si="2"/>
        <v>99.999999999999986</v>
      </c>
      <c r="L39" s="65">
        <f t="shared" si="2"/>
        <v>100.00000000000001</v>
      </c>
      <c r="M39" s="65">
        <v>100</v>
      </c>
      <c r="N39" s="65">
        <v>100</v>
      </c>
      <c r="O39" s="65">
        <v>100</v>
      </c>
      <c r="P39" s="65">
        <v>100</v>
      </c>
      <c r="Q39" s="65">
        <v>100</v>
      </c>
      <c r="R39" s="65">
        <v>100</v>
      </c>
    </row>
    <row r="41" spans="1:18" ht="18.75" customHeight="1" x14ac:dyDescent="0.15">
      <c r="A41" s="26" t="s">
        <v>156</v>
      </c>
    </row>
    <row r="42" spans="1:18" x14ac:dyDescent="0.15">
      <c r="A42" s="27"/>
      <c r="B42" s="28"/>
      <c r="C42" s="29" t="s">
        <v>178</v>
      </c>
      <c r="D42" s="29" t="s">
        <v>178</v>
      </c>
      <c r="E42" s="29" t="s">
        <v>170</v>
      </c>
      <c r="F42" s="29" t="s">
        <v>168</v>
      </c>
      <c r="G42" s="29" t="s">
        <v>165</v>
      </c>
      <c r="H42" s="29" t="s">
        <v>139</v>
      </c>
      <c r="I42" s="29" t="s">
        <v>121</v>
      </c>
      <c r="J42" s="29" t="s">
        <v>107</v>
      </c>
      <c r="K42" s="29" t="s">
        <v>99</v>
      </c>
      <c r="L42" s="29" t="s">
        <v>5</v>
      </c>
      <c r="M42" s="29" t="s">
        <v>6</v>
      </c>
      <c r="N42" s="29" t="s">
        <v>7</v>
      </c>
      <c r="O42" s="29" t="s">
        <v>8</v>
      </c>
    </row>
    <row r="43" spans="1:18" x14ac:dyDescent="0.15">
      <c r="A43" s="31"/>
      <c r="B43" s="32"/>
      <c r="C43" s="33" t="s">
        <v>119</v>
      </c>
      <c r="D43" s="33" t="s">
        <v>9</v>
      </c>
      <c r="E43" s="33" t="s">
        <v>9</v>
      </c>
      <c r="F43" s="33" t="s">
        <v>9</v>
      </c>
      <c r="G43" s="34" t="s">
        <v>9</v>
      </c>
      <c r="H43" s="34" t="s">
        <v>9</v>
      </c>
      <c r="I43" s="34" t="s">
        <v>9</v>
      </c>
      <c r="J43" s="34" t="s">
        <v>9</v>
      </c>
      <c r="K43" s="34" t="s">
        <v>9</v>
      </c>
      <c r="L43" s="34" t="s">
        <v>9</v>
      </c>
      <c r="M43" s="34" t="s">
        <v>9</v>
      </c>
      <c r="N43" s="34" t="s">
        <v>9</v>
      </c>
      <c r="O43" s="34" t="s">
        <v>9</v>
      </c>
    </row>
    <row r="44" spans="1:18" x14ac:dyDescent="0.15">
      <c r="A44" s="160" t="s">
        <v>142</v>
      </c>
      <c r="B44" s="162"/>
      <c r="C44" s="37">
        <v>232</v>
      </c>
      <c r="D44" s="43">
        <v>34.1</v>
      </c>
      <c r="E44" s="43">
        <v>32.799999999999997</v>
      </c>
      <c r="F44" s="37">
        <v>37.299999999999997</v>
      </c>
      <c r="G44" s="39">
        <v>59.6</v>
      </c>
      <c r="H44" s="39">
        <v>57.2</v>
      </c>
      <c r="I44" s="39"/>
      <c r="J44" s="39"/>
      <c r="K44" s="39"/>
      <c r="L44" s="39"/>
      <c r="M44" s="39"/>
      <c r="N44" s="39"/>
      <c r="O44" s="39"/>
    </row>
    <row r="45" spans="1:18" x14ac:dyDescent="0.15">
      <c r="A45" s="160" t="s">
        <v>141</v>
      </c>
      <c r="B45" s="162"/>
      <c r="C45" s="37">
        <v>247</v>
      </c>
      <c r="D45" s="43">
        <v>36.299999999999997</v>
      </c>
      <c r="E45" s="43">
        <v>35.200000000000003</v>
      </c>
      <c r="F45" s="39">
        <v>45</v>
      </c>
      <c r="G45" s="39">
        <v>64.099999999999994</v>
      </c>
      <c r="H45" s="39">
        <v>58.3</v>
      </c>
      <c r="I45" s="39">
        <v>60.8</v>
      </c>
      <c r="J45" s="39">
        <v>52.8</v>
      </c>
      <c r="K45" s="39">
        <v>54.8</v>
      </c>
      <c r="L45" s="39">
        <v>58.6</v>
      </c>
      <c r="M45" s="39">
        <v>51.8</v>
      </c>
      <c r="N45" s="39">
        <v>55.5</v>
      </c>
      <c r="O45" s="39">
        <v>43.4</v>
      </c>
    </row>
    <row r="46" spans="1:18" x14ac:dyDescent="0.15">
      <c r="A46" s="160" t="s">
        <v>166</v>
      </c>
      <c r="B46" s="162"/>
      <c r="C46" s="37">
        <v>15</v>
      </c>
      <c r="D46" s="43">
        <v>2.2000000000000002</v>
      </c>
      <c r="E46" s="43">
        <v>1.9</v>
      </c>
      <c r="F46" s="37">
        <v>10.1</v>
      </c>
      <c r="G46" s="39">
        <v>11.2</v>
      </c>
      <c r="H46" s="39"/>
      <c r="I46" s="39"/>
      <c r="J46" s="39"/>
      <c r="K46" s="39"/>
      <c r="L46" s="39"/>
      <c r="M46" s="39"/>
      <c r="N46" s="39"/>
      <c r="O46" s="39"/>
    </row>
    <row r="47" spans="1:18" x14ac:dyDescent="0.15">
      <c r="A47" s="59" t="s">
        <v>171</v>
      </c>
      <c r="B47" s="61"/>
      <c r="C47" s="37">
        <v>120</v>
      </c>
      <c r="D47" s="43">
        <v>17.600000000000001</v>
      </c>
      <c r="E47" s="43">
        <v>20.399999999999999</v>
      </c>
      <c r="F47" s="37"/>
      <c r="G47" s="39"/>
      <c r="H47" s="39"/>
      <c r="I47" s="39"/>
      <c r="J47" s="39"/>
      <c r="K47" s="39"/>
      <c r="L47" s="39"/>
      <c r="M47" s="39"/>
      <c r="N47" s="39"/>
      <c r="O47" s="39"/>
    </row>
    <row r="48" spans="1:18" x14ac:dyDescent="0.15">
      <c r="A48" s="59" t="s">
        <v>172</v>
      </c>
      <c r="B48" s="61"/>
      <c r="C48" s="37">
        <v>53</v>
      </c>
      <c r="D48" s="43">
        <v>7.8</v>
      </c>
      <c r="E48" s="43">
        <v>7.6</v>
      </c>
      <c r="F48" s="37"/>
      <c r="G48" s="39"/>
      <c r="H48" s="39"/>
      <c r="I48" s="39"/>
      <c r="J48" s="39"/>
      <c r="K48" s="39"/>
      <c r="L48" s="39"/>
      <c r="M48" s="39"/>
      <c r="N48" s="39"/>
      <c r="O48" s="39"/>
    </row>
    <row r="49" spans="1:18" x14ac:dyDescent="0.15">
      <c r="A49" s="160" t="s">
        <v>19</v>
      </c>
      <c r="B49" s="162"/>
      <c r="C49" s="37">
        <v>13</v>
      </c>
      <c r="D49" s="43">
        <v>1.9</v>
      </c>
      <c r="E49" s="43">
        <v>2.1</v>
      </c>
      <c r="F49" s="37">
        <v>7.6</v>
      </c>
      <c r="G49" s="39">
        <v>15.8</v>
      </c>
      <c r="H49" s="39"/>
      <c r="I49" s="39"/>
      <c r="J49" s="39"/>
      <c r="K49" s="39"/>
      <c r="L49" s="39"/>
      <c r="M49" s="39"/>
      <c r="N49" s="39"/>
      <c r="O49" s="39"/>
    </row>
    <row r="50" spans="1:18" s="62" customFormat="1" ht="12.75" customHeight="1" x14ac:dyDescent="0.15">
      <c r="A50" s="167" t="s">
        <v>4</v>
      </c>
      <c r="B50" s="169"/>
      <c r="C50" s="70">
        <f>SUM(C44:C49)</f>
        <v>680</v>
      </c>
      <c r="D50" s="72">
        <f>SUM(D44:D49)</f>
        <v>99.90000000000002</v>
      </c>
      <c r="E50" s="72">
        <f>SUM(E44:E49)</f>
        <v>100</v>
      </c>
      <c r="F50" s="70">
        <f>SUM(F44:F49)</f>
        <v>99.999999999999986</v>
      </c>
      <c r="G50" s="70"/>
      <c r="H50" s="63">
        <f>SUM(H44:H45)</f>
        <v>115.5</v>
      </c>
      <c r="I50" s="63">
        <f>SUM(I44:I45)</f>
        <v>60.8</v>
      </c>
      <c r="J50" s="63">
        <f t="shared" ref="J50:O50" si="3">SUM(J44:J45)</f>
        <v>52.8</v>
      </c>
      <c r="K50" s="63">
        <f t="shared" si="3"/>
        <v>54.8</v>
      </c>
      <c r="L50" s="63">
        <f t="shared" si="3"/>
        <v>58.6</v>
      </c>
      <c r="M50" s="63">
        <f t="shared" si="3"/>
        <v>51.8</v>
      </c>
      <c r="N50" s="63">
        <f t="shared" si="3"/>
        <v>55.5</v>
      </c>
      <c r="O50" s="63">
        <f t="shared" si="3"/>
        <v>43.4</v>
      </c>
    </row>
    <row r="52" spans="1:18" ht="18.75" customHeight="1" x14ac:dyDescent="0.15">
      <c r="A52" s="26" t="s">
        <v>143</v>
      </c>
    </row>
    <row r="53" spans="1:18" x14ac:dyDescent="0.15">
      <c r="A53" s="27"/>
      <c r="B53" s="40"/>
      <c r="C53" s="28"/>
      <c r="D53" s="29" t="s">
        <v>178</v>
      </c>
      <c r="E53" s="29" t="s">
        <v>178</v>
      </c>
      <c r="F53" s="29" t="s">
        <v>170</v>
      </c>
      <c r="G53" s="29" t="s">
        <v>168</v>
      </c>
      <c r="H53" s="29" t="s">
        <v>165</v>
      </c>
      <c r="I53" s="29" t="s">
        <v>139</v>
      </c>
      <c r="J53" s="29" t="s">
        <v>121</v>
      </c>
      <c r="K53" s="29" t="s">
        <v>107</v>
      </c>
      <c r="L53" s="29" t="s">
        <v>99</v>
      </c>
      <c r="M53" s="29" t="s">
        <v>5</v>
      </c>
      <c r="N53" s="29" t="s">
        <v>6</v>
      </c>
      <c r="O53" s="29" t="s">
        <v>7</v>
      </c>
      <c r="P53" s="29" t="s">
        <v>8</v>
      </c>
    </row>
    <row r="54" spans="1:18" x14ac:dyDescent="0.15">
      <c r="A54" s="31"/>
      <c r="B54" s="41"/>
      <c r="C54" s="32"/>
      <c r="D54" s="33" t="s">
        <v>119</v>
      </c>
      <c r="E54" s="33" t="s">
        <v>9</v>
      </c>
      <c r="F54" s="33" t="s">
        <v>9</v>
      </c>
      <c r="G54" s="33" t="s">
        <v>9</v>
      </c>
      <c r="H54" s="34" t="s">
        <v>9</v>
      </c>
      <c r="I54" s="34" t="s">
        <v>9</v>
      </c>
      <c r="J54" s="34" t="s">
        <v>9</v>
      </c>
      <c r="K54" s="34" t="s">
        <v>9</v>
      </c>
      <c r="L54" s="34" t="s">
        <v>9</v>
      </c>
      <c r="M54" s="34" t="s">
        <v>9</v>
      </c>
      <c r="N54" s="34" t="s">
        <v>9</v>
      </c>
      <c r="O54" s="34" t="s">
        <v>9</v>
      </c>
      <c r="P54" s="34" t="s">
        <v>9</v>
      </c>
    </row>
    <row r="55" spans="1:18" x14ac:dyDescent="0.15">
      <c r="A55" s="31" t="s">
        <v>173</v>
      </c>
      <c r="B55" s="41"/>
      <c r="C55" s="32"/>
      <c r="D55" s="33">
        <v>36</v>
      </c>
      <c r="E55" s="73">
        <v>9.5</v>
      </c>
      <c r="F55" s="73">
        <v>14.3</v>
      </c>
      <c r="G55" s="33"/>
      <c r="H55" s="34"/>
      <c r="I55" s="34"/>
      <c r="J55" s="34"/>
      <c r="K55" s="34"/>
      <c r="L55" s="34"/>
      <c r="M55" s="34"/>
      <c r="N55" s="34"/>
      <c r="O55" s="34"/>
      <c r="P55" s="34"/>
    </row>
    <row r="56" spans="1:18" x14ac:dyDescent="0.15">
      <c r="A56" s="160" t="s">
        <v>41</v>
      </c>
      <c r="B56" s="161"/>
      <c r="C56" s="162"/>
      <c r="D56" s="37">
        <v>129</v>
      </c>
      <c r="E56" s="43">
        <v>34.200000000000003</v>
      </c>
      <c r="F56" s="43">
        <v>32.6</v>
      </c>
      <c r="G56" s="37">
        <v>37.9</v>
      </c>
      <c r="H56" s="43">
        <v>38.299999999999997</v>
      </c>
      <c r="I56" s="43">
        <v>33.799999999999997</v>
      </c>
      <c r="J56" s="43">
        <v>31</v>
      </c>
      <c r="K56" s="43">
        <v>34.9</v>
      </c>
      <c r="L56" s="43">
        <v>33</v>
      </c>
      <c r="M56" s="43">
        <v>39.299999999999997</v>
      </c>
      <c r="N56" s="43">
        <v>34.4</v>
      </c>
      <c r="O56" s="43">
        <v>27.1</v>
      </c>
      <c r="P56" s="43">
        <v>28</v>
      </c>
    </row>
    <row r="57" spans="1:18" x14ac:dyDescent="0.15">
      <c r="A57" s="160" t="s">
        <v>43</v>
      </c>
      <c r="B57" s="161"/>
      <c r="C57" s="162"/>
      <c r="D57" s="37">
        <v>123</v>
      </c>
      <c r="E57" s="43">
        <v>32.6</v>
      </c>
      <c r="F57" s="43">
        <v>27.2</v>
      </c>
      <c r="G57" s="37">
        <v>38.5</v>
      </c>
      <c r="H57" s="43">
        <v>32.200000000000003</v>
      </c>
      <c r="I57" s="43">
        <v>28.9</v>
      </c>
      <c r="J57" s="43">
        <v>33.4</v>
      </c>
      <c r="K57" s="43">
        <v>30.5</v>
      </c>
      <c r="L57" s="43">
        <v>30.3</v>
      </c>
      <c r="M57" s="43">
        <v>29.5</v>
      </c>
      <c r="N57" s="43">
        <v>30.3</v>
      </c>
      <c r="O57" s="43">
        <v>31.6</v>
      </c>
      <c r="P57" s="43">
        <v>30.3</v>
      </c>
    </row>
    <row r="58" spans="1:18" x14ac:dyDescent="0.15">
      <c r="A58" s="160" t="s">
        <v>44</v>
      </c>
      <c r="B58" s="161"/>
      <c r="C58" s="162"/>
      <c r="D58" s="37">
        <v>78</v>
      </c>
      <c r="E58" s="43">
        <v>20.7</v>
      </c>
      <c r="F58" s="43">
        <v>22.2</v>
      </c>
      <c r="G58" s="39">
        <v>15</v>
      </c>
      <c r="H58" s="43">
        <v>18.2</v>
      </c>
      <c r="I58" s="43">
        <v>20.100000000000001</v>
      </c>
      <c r="J58" s="43">
        <v>24.1</v>
      </c>
      <c r="K58" s="43">
        <v>20.100000000000001</v>
      </c>
      <c r="L58" s="43">
        <v>20.5</v>
      </c>
      <c r="M58" s="43">
        <v>18</v>
      </c>
      <c r="N58" s="43">
        <v>23.1</v>
      </c>
      <c r="O58" s="43">
        <v>28.4</v>
      </c>
      <c r="P58" s="43">
        <v>24.2</v>
      </c>
    </row>
    <row r="59" spans="1:18" x14ac:dyDescent="0.15">
      <c r="A59" s="160" t="s">
        <v>42</v>
      </c>
      <c r="B59" s="161"/>
      <c r="C59" s="162"/>
      <c r="D59" s="37">
        <v>10</v>
      </c>
      <c r="E59" s="43">
        <v>2.7</v>
      </c>
      <c r="F59" s="43">
        <v>3.6</v>
      </c>
      <c r="G59" s="37">
        <v>4.9000000000000004</v>
      </c>
      <c r="H59" s="43">
        <v>6.7</v>
      </c>
      <c r="I59" s="43">
        <v>7.2</v>
      </c>
      <c r="J59" s="43">
        <v>5.6</v>
      </c>
      <c r="K59" s="43">
        <v>8.9</v>
      </c>
      <c r="L59" s="43">
        <v>7.4</v>
      </c>
      <c r="M59" s="43">
        <v>7.9</v>
      </c>
      <c r="N59" s="43">
        <v>7.4</v>
      </c>
      <c r="O59" s="43">
        <v>8.3000000000000007</v>
      </c>
      <c r="P59" s="43">
        <v>13.1</v>
      </c>
    </row>
    <row r="60" spans="1:18" x14ac:dyDescent="0.15">
      <c r="A60" s="35" t="s">
        <v>19</v>
      </c>
      <c r="B60" s="42"/>
      <c r="C60" s="36"/>
      <c r="D60" s="37">
        <v>1</v>
      </c>
      <c r="E60" s="43">
        <v>0.3</v>
      </c>
      <c r="F60" s="43">
        <v>0</v>
      </c>
      <c r="G60" s="37">
        <v>3.7</v>
      </c>
      <c r="H60" s="43">
        <v>4.5999999999999996</v>
      </c>
      <c r="I60" s="43">
        <v>10</v>
      </c>
      <c r="J60" s="43">
        <v>5.9</v>
      </c>
      <c r="K60" s="43">
        <v>5.6</v>
      </c>
      <c r="L60" s="43">
        <v>8.8000000000000007</v>
      </c>
      <c r="M60" s="43">
        <v>5.3</v>
      </c>
      <c r="N60" s="43">
        <v>5</v>
      </c>
      <c r="O60" s="43">
        <v>4.5999999999999996</v>
      </c>
      <c r="P60" s="43">
        <v>4.3</v>
      </c>
    </row>
    <row r="61" spans="1:18" x14ac:dyDescent="0.15">
      <c r="A61" s="167" t="s">
        <v>4</v>
      </c>
      <c r="B61" s="168"/>
      <c r="C61" s="169"/>
      <c r="D61" s="37">
        <f>SUM(D55:D60)</f>
        <v>377</v>
      </c>
      <c r="E61" s="65">
        <f>SUM(E55:E60)</f>
        <v>100.00000000000001</v>
      </c>
      <c r="F61" s="65">
        <f>SUM(F55:F60)</f>
        <v>99.9</v>
      </c>
      <c r="G61" s="37">
        <f>SUM(G56:G60)</f>
        <v>100.00000000000001</v>
      </c>
      <c r="H61" s="45">
        <f>SUM(H56:H60)</f>
        <v>100</v>
      </c>
      <c r="I61" s="45">
        <f>SUM(I56:I60)</f>
        <v>100</v>
      </c>
      <c r="J61" s="45">
        <f>SUM(J56:J60)</f>
        <v>100</v>
      </c>
      <c r="K61" s="45">
        <f>SUM(K56:K60)</f>
        <v>100</v>
      </c>
      <c r="L61" s="45">
        <v>100</v>
      </c>
      <c r="M61" s="45">
        <v>100</v>
      </c>
      <c r="N61" s="45">
        <v>100</v>
      </c>
      <c r="O61" s="45">
        <v>100</v>
      </c>
      <c r="P61" s="45">
        <v>100</v>
      </c>
    </row>
    <row r="63" spans="1:18" ht="18.75" customHeight="1" x14ac:dyDescent="0.15">
      <c r="A63" s="26" t="s">
        <v>144</v>
      </c>
    </row>
    <row r="64" spans="1:18" x14ac:dyDescent="0.15">
      <c r="A64" s="27"/>
      <c r="B64" s="40"/>
      <c r="C64" s="40"/>
      <c r="D64" s="40"/>
      <c r="E64" s="28"/>
      <c r="F64" s="29" t="s">
        <v>178</v>
      </c>
      <c r="G64" s="29" t="s">
        <v>178</v>
      </c>
      <c r="H64" s="29" t="s">
        <v>170</v>
      </c>
      <c r="I64" s="29" t="s">
        <v>168</v>
      </c>
      <c r="J64" s="29" t="s">
        <v>165</v>
      </c>
      <c r="K64" s="29" t="s">
        <v>139</v>
      </c>
      <c r="L64" s="29" t="s">
        <v>121</v>
      </c>
      <c r="M64" s="29" t="s">
        <v>107</v>
      </c>
      <c r="N64" s="29" t="s">
        <v>99</v>
      </c>
      <c r="O64" s="29" t="s">
        <v>5</v>
      </c>
      <c r="P64" s="29" t="s">
        <v>6</v>
      </c>
      <c r="Q64" s="29" t="s">
        <v>7</v>
      </c>
      <c r="R64" s="29" t="s">
        <v>8</v>
      </c>
    </row>
    <row r="65" spans="1:18" x14ac:dyDescent="0.15">
      <c r="A65" s="31"/>
      <c r="B65" s="41"/>
      <c r="C65" s="41"/>
      <c r="D65" s="41"/>
      <c r="E65" s="32"/>
      <c r="F65" s="33" t="s">
        <v>119</v>
      </c>
      <c r="G65" s="33" t="s">
        <v>9</v>
      </c>
      <c r="H65" s="33" t="s">
        <v>9</v>
      </c>
      <c r="I65" s="33" t="s">
        <v>9</v>
      </c>
      <c r="J65" s="34" t="s">
        <v>9</v>
      </c>
      <c r="K65" s="34" t="s">
        <v>9</v>
      </c>
      <c r="L65" s="34" t="s">
        <v>9</v>
      </c>
      <c r="M65" s="34" t="s">
        <v>9</v>
      </c>
      <c r="N65" s="34" t="s">
        <v>9</v>
      </c>
      <c r="O65" s="34" t="s">
        <v>9</v>
      </c>
      <c r="P65" s="34" t="s">
        <v>9</v>
      </c>
      <c r="Q65" s="34" t="s">
        <v>9</v>
      </c>
      <c r="R65" s="34" t="s">
        <v>9</v>
      </c>
    </row>
    <row r="66" spans="1:18" x14ac:dyDescent="0.15">
      <c r="A66" s="160" t="s">
        <v>45</v>
      </c>
      <c r="B66" s="161"/>
      <c r="C66" s="161"/>
      <c r="D66" s="161"/>
      <c r="E66" s="36"/>
      <c r="F66" s="37">
        <v>137</v>
      </c>
      <c r="G66" s="43">
        <v>12.9</v>
      </c>
      <c r="H66" s="43">
        <v>14.5</v>
      </c>
      <c r="I66" s="37">
        <v>15.5</v>
      </c>
      <c r="J66" s="43">
        <v>14.4</v>
      </c>
      <c r="K66" s="43">
        <v>13.7</v>
      </c>
      <c r="L66" s="43">
        <v>13.7</v>
      </c>
      <c r="M66" s="43">
        <v>14.7</v>
      </c>
      <c r="N66" s="43">
        <v>13.6</v>
      </c>
      <c r="O66" s="43">
        <v>11</v>
      </c>
      <c r="P66" s="43">
        <v>12.6</v>
      </c>
      <c r="Q66" s="43">
        <v>8.8000000000000007</v>
      </c>
      <c r="R66" s="43">
        <v>13.1</v>
      </c>
    </row>
    <row r="67" spans="1:18" x14ac:dyDescent="0.15">
      <c r="A67" s="35" t="s">
        <v>157</v>
      </c>
      <c r="B67" s="42"/>
      <c r="C67" s="42"/>
      <c r="D67" s="42"/>
      <c r="E67" s="36"/>
      <c r="F67" s="37">
        <v>64</v>
      </c>
      <c r="G67" s="43">
        <v>6</v>
      </c>
      <c r="H67" s="43">
        <v>5.0999999999999996</v>
      </c>
      <c r="I67" s="37">
        <v>6.5</v>
      </c>
      <c r="J67" s="43">
        <v>6.1</v>
      </c>
      <c r="K67" s="43">
        <v>4.5999999999999996</v>
      </c>
      <c r="L67" s="43">
        <v>2.2999999999999998</v>
      </c>
      <c r="M67" s="43">
        <v>2.7</v>
      </c>
      <c r="N67" s="43">
        <v>2.2000000000000002</v>
      </c>
      <c r="O67" s="43">
        <v>2.6</v>
      </c>
      <c r="P67" s="43">
        <v>1.4</v>
      </c>
      <c r="Q67" s="43">
        <v>1.7</v>
      </c>
      <c r="R67" s="43">
        <v>1.3</v>
      </c>
    </row>
    <row r="68" spans="1:18" x14ac:dyDescent="0.15">
      <c r="A68" s="160" t="s">
        <v>47</v>
      </c>
      <c r="B68" s="161"/>
      <c r="C68" s="161"/>
      <c r="D68" s="47"/>
      <c r="E68" s="48"/>
      <c r="F68" s="49">
        <v>170</v>
      </c>
      <c r="G68" s="66">
        <v>16</v>
      </c>
      <c r="H68" s="66">
        <v>17.3</v>
      </c>
      <c r="I68" s="49">
        <v>18.5</v>
      </c>
      <c r="J68" s="66">
        <v>15.4</v>
      </c>
      <c r="K68" s="66">
        <v>15.1</v>
      </c>
      <c r="L68" s="66">
        <v>16.3</v>
      </c>
      <c r="M68" s="66">
        <v>15.1</v>
      </c>
      <c r="N68" s="66">
        <v>16.100000000000001</v>
      </c>
      <c r="O68" s="66">
        <v>17.399999999999999</v>
      </c>
      <c r="P68" s="66">
        <v>18.5</v>
      </c>
      <c r="Q68" s="66">
        <v>13.5</v>
      </c>
      <c r="R68" s="66">
        <v>15.8</v>
      </c>
    </row>
    <row r="69" spans="1:18" x14ac:dyDescent="0.15">
      <c r="A69" s="35" t="s">
        <v>48</v>
      </c>
      <c r="B69" s="42"/>
      <c r="C69" s="42"/>
      <c r="D69" s="42"/>
      <c r="E69" s="36"/>
      <c r="F69" s="37">
        <v>16</v>
      </c>
      <c r="G69" s="43">
        <v>1.5</v>
      </c>
      <c r="H69" s="43">
        <v>2.5</v>
      </c>
      <c r="I69" s="37">
        <v>2.4</v>
      </c>
      <c r="J69" s="43">
        <v>1.8</v>
      </c>
      <c r="K69" s="43">
        <v>2.8</v>
      </c>
      <c r="L69" s="43">
        <v>3.1</v>
      </c>
      <c r="M69" s="43">
        <v>2.2999999999999998</v>
      </c>
      <c r="N69" s="43">
        <v>2.9</v>
      </c>
      <c r="O69" s="43">
        <v>3.1</v>
      </c>
      <c r="P69" s="43">
        <v>2.5</v>
      </c>
      <c r="Q69" s="43">
        <v>1.2</v>
      </c>
      <c r="R69" s="43">
        <v>3</v>
      </c>
    </row>
    <row r="70" spans="1:18" x14ac:dyDescent="0.15">
      <c r="A70" s="35" t="s">
        <v>49</v>
      </c>
      <c r="B70" s="42"/>
      <c r="C70" s="42"/>
      <c r="D70" s="42"/>
      <c r="E70" s="36"/>
      <c r="F70" s="37">
        <v>23</v>
      </c>
      <c r="G70" s="43">
        <v>2.2000000000000002</v>
      </c>
      <c r="H70" s="43">
        <v>0.9</v>
      </c>
      <c r="I70" s="37">
        <v>0.8</v>
      </c>
      <c r="J70" s="43">
        <v>1.9</v>
      </c>
      <c r="K70" s="43">
        <v>1.2</v>
      </c>
      <c r="L70" s="43">
        <v>1.8</v>
      </c>
      <c r="M70" s="43">
        <v>1.8</v>
      </c>
      <c r="N70" s="43">
        <v>1.6</v>
      </c>
      <c r="O70" s="43">
        <v>4.0999999999999996</v>
      </c>
      <c r="P70" s="43">
        <v>3.2</v>
      </c>
      <c r="Q70" s="43">
        <v>1.2</v>
      </c>
      <c r="R70" s="43">
        <v>1.8</v>
      </c>
    </row>
    <row r="71" spans="1:18" x14ac:dyDescent="0.15">
      <c r="A71" s="35" t="s">
        <v>50</v>
      </c>
      <c r="B71" s="42"/>
      <c r="C71" s="42"/>
      <c r="D71" s="42"/>
      <c r="E71" s="36"/>
      <c r="F71" s="37">
        <v>24</v>
      </c>
      <c r="G71" s="43">
        <v>2.2999999999999998</v>
      </c>
      <c r="H71" s="43">
        <v>1.6</v>
      </c>
      <c r="I71" s="37">
        <v>1.9</v>
      </c>
      <c r="J71" s="43">
        <v>2.4</v>
      </c>
      <c r="K71" s="43">
        <v>2.9</v>
      </c>
      <c r="L71" s="43">
        <v>2.7</v>
      </c>
      <c r="M71" s="43">
        <v>3.4</v>
      </c>
      <c r="N71" s="43">
        <v>2.8</v>
      </c>
      <c r="O71" s="43">
        <v>2.2999999999999998</v>
      </c>
      <c r="P71" s="43">
        <v>1.9</v>
      </c>
      <c r="Q71" s="43">
        <v>1.4</v>
      </c>
      <c r="R71" s="43">
        <v>2.2999999999999998</v>
      </c>
    </row>
    <row r="72" spans="1:18" x14ac:dyDescent="0.15">
      <c r="A72" s="160" t="s">
        <v>51</v>
      </c>
      <c r="B72" s="161"/>
      <c r="C72" s="161"/>
      <c r="D72" s="161"/>
      <c r="E72" s="36"/>
      <c r="F72" s="37">
        <v>208</v>
      </c>
      <c r="G72" s="43">
        <v>19.600000000000001</v>
      </c>
      <c r="H72" s="43">
        <v>17.899999999999999</v>
      </c>
      <c r="I72" s="37">
        <v>17.100000000000001</v>
      </c>
      <c r="J72" s="43">
        <v>19.399999999999999</v>
      </c>
      <c r="K72" s="43">
        <v>21.8</v>
      </c>
      <c r="L72" s="43">
        <v>18.5</v>
      </c>
      <c r="M72" s="43">
        <v>20.5</v>
      </c>
      <c r="N72" s="43">
        <v>20.5</v>
      </c>
      <c r="O72" s="43">
        <v>19.7</v>
      </c>
      <c r="P72" s="43">
        <v>18.5</v>
      </c>
      <c r="Q72" s="43">
        <v>34.799999999999997</v>
      </c>
      <c r="R72" s="43">
        <v>25.7</v>
      </c>
    </row>
    <row r="73" spans="1:18" x14ac:dyDescent="0.15">
      <c r="A73" s="35" t="s">
        <v>52</v>
      </c>
      <c r="B73" s="42"/>
      <c r="C73" s="42"/>
      <c r="D73" s="42"/>
      <c r="E73" s="36"/>
      <c r="F73" s="37">
        <v>37</v>
      </c>
      <c r="G73" s="43">
        <v>3.5</v>
      </c>
      <c r="H73" s="43">
        <v>4.3</v>
      </c>
      <c r="I73" s="37">
        <v>3.6</v>
      </c>
      <c r="J73" s="43">
        <v>5.6</v>
      </c>
      <c r="K73" s="43">
        <v>5.6</v>
      </c>
      <c r="L73" s="43">
        <v>4.5</v>
      </c>
      <c r="M73" s="43">
        <v>5.2</v>
      </c>
      <c r="N73" s="43">
        <v>4.5999999999999996</v>
      </c>
      <c r="O73" s="43">
        <v>2.9</v>
      </c>
      <c r="P73" s="43">
        <v>6.2</v>
      </c>
      <c r="Q73" s="43">
        <v>3.6</v>
      </c>
      <c r="R73" s="43">
        <v>5.9</v>
      </c>
    </row>
    <row r="74" spans="1:18" x14ac:dyDescent="0.15">
      <c r="A74" s="160" t="s">
        <v>53</v>
      </c>
      <c r="B74" s="161"/>
      <c r="C74" s="161"/>
      <c r="D74" s="42"/>
      <c r="E74" s="36"/>
      <c r="F74" s="37">
        <v>200</v>
      </c>
      <c r="G74" s="43">
        <v>18.899999999999999</v>
      </c>
      <c r="H74" s="43">
        <v>18.8</v>
      </c>
      <c r="I74" s="37">
        <v>21.7</v>
      </c>
      <c r="J74" s="43">
        <v>20.7</v>
      </c>
      <c r="K74" s="43">
        <v>20.399999999999999</v>
      </c>
      <c r="L74" s="43">
        <v>24.4</v>
      </c>
      <c r="M74" s="43">
        <v>24.3</v>
      </c>
      <c r="N74" s="43">
        <v>22.4</v>
      </c>
      <c r="O74" s="43">
        <v>22.6</v>
      </c>
      <c r="P74" s="43">
        <v>22.7</v>
      </c>
      <c r="Q74" s="43">
        <v>30.6</v>
      </c>
      <c r="R74" s="43">
        <v>28.5</v>
      </c>
    </row>
    <row r="75" spans="1:18" x14ac:dyDescent="0.15">
      <c r="A75" s="35" t="s">
        <v>158</v>
      </c>
      <c r="B75" s="42"/>
      <c r="C75" s="42"/>
      <c r="D75" s="42"/>
      <c r="E75" s="36"/>
      <c r="F75" s="37">
        <v>92</v>
      </c>
      <c r="G75" s="43">
        <v>8.6999999999999993</v>
      </c>
      <c r="H75" s="43">
        <v>8.3000000000000007</v>
      </c>
      <c r="I75" s="37">
        <v>6.4</v>
      </c>
      <c r="J75" s="43">
        <v>7.8</v>
      </c>
      <c r="K75" s="43">
        <v>5.3</v>
      </c>
      <c r="L75" s="43">
        <v>6.2</v>
      </c>
      <c r="M75" s="43">
        <v>3.7</v>
      </c>
      <c r="N75" s="43">
        <v>5.9</v>
      </c>
      <c r="O75" s="43">
        <v>5.8</v>
      </c>
      <c r="P75" s="43">
        <v>4.0999999999999996</v>
      </c>
      <c r="Q75" s="43"/>
      <c r="R75" s="43"/>
    </row>
    <row r="76" spans="1:18" x14ac:dyDescent="0.15">
      <c r="A76" s="35" t="s">
        <v>55</v>
      </c>
      <c r="B76" s="42"/>
      <c r="C76" s="42"/>
      <c r="D76" s="42"/>
      <c r="E76" s="36"/>
      <c r="F76" s="37">
        <v>32</v>
      </c>
      <c r="G76" s="43">
        <v>3</v>
      </c>
      <c r="H76" s="43">
        <v>3.4</v>
      </c>
      <c r="I76" s="37">
        <v>4.2</v>
      </c>
      <c r="J76" s="43">
        <v>3.1</v>
      </c>
      <c r="K76" s="43">
        <v>4</v>
      </c>
      <c r="L76" s="43">
        <v>4.2</v>
      </c>
      <c r="M76" s="43">
        <v>4.2</v>
      </c>
      <c r="N76" s="43">
        <v>5.6</v>
      </c>
      <c r="O76" s="43">
        <v>5.8</v>
      </c>
      <c r="P76" s="43">
        <v>5.7</v>
      </c>
      <c r="Q76" s="43"/>
      <c r="R76" s="43"/>
    </row>
    <row r="77" spans="1:18" x14ac:dyDescent="0.15">
      <c r="A77" s="35" t="s">
        <v>174</v>
      </c>
      <c r="B77" s="42"/>
      <c r="C77" s="42"/>
      <c r="D77" s="42"/>
      <c r="E77" s="36"/>
      <c r="F77" s="37">
        <v>4</v>
      </c>
      <c r="G77" s="43">
        <v>0.4</v>
      </c>
      <c r="H77" s="43">
        <v>0.1</v>
      </c>
      <c r="I77" s="37"/>
      <c r="J77" s="43"/>
      <c r="K77" s="43"/>
      <c r="L77" s="43"/>
      <c r="M77" s="43"/>
      <c r="N77" s="43"/>
      <c r="O77" s="43"/>
      <c r="P77" s="43"/>
      <c r="Q77" s="43"/>
      <c r="R77" s="43"/>
    </row>
    <row r="78" spans="1:18" x14ac:dyDescent="0.15">
      <c r="A78" s="35" t="s">
        <v>175</v>
      </c>
      <c r="B78" s="42"/>
      <c r="C78" s="42"/>
      <c r="D78" s="42"/>
      <c r="E78" s="36"/>
      <c r="F78" s="37">
        <v>18</v>
      </c>
      <c r="G78" s="43">
        <v>1.7</v>
      </c>
      <c r="H78" s="43">
        <v>2.4</v>
      </c>
      <c r="I78" s="37"/>
      <c r="J78" s="43"/>
      <c r="K78" s="43"/>
      <c r="L78" s="43"/>
      <c r="M78" s="43"/>
      <c r="N78" s="43"/>
      <c r="O78" s="43"/>
      <c r="P78" s="43"/>
      <c r="Q78" s="43"/>
      <c r="R78" s="43"/>
    </row>
    <row r="79" spans="1:18" x14ac:dyDescent="0.15">
      <c r="A79" s="35" t="s">
        <v>176</v>
      </c>
      <c r="B79" s="42"/>
      <c r="C79" s="42"/>
      <c r="D79" s="42"/>
      <c r="E79" s="36"/>
      <c r="F79" s="37">
        <v>14</v>
      </c>
      <c r="G79" s="43">
        <v>1.3</v>
      </c>
      <c r="H79" s="43">
        <v>1.4</v>
      </c>
      <c r="I79" s="37"/>
      <c r="J79" s="43"/>
      <c r="K79" s="43"/>
      <c r="L79" s="43"/>
      <c r="M79" s="43"/>
      <c r="N79" s="43"/>
      <c r="O79" s="43"/>
      <c r="P79" s="43"/>
      <c r="Q79" s="43"/>
      <c r="R79" s="43"/>
    </row>
    <row r="80" spans="1:18" x14ac:dyDescent="0.15">
      <c r="A80" s="35" t="s">
        <v>19</v>
      </c>
      <c r="B80" s="42"/>
      <c r="C80" s="42"/>
      <c r="D80" s="42"/>
      <c r="E80" s="36"/>
      <c r="F80" s="37">
        <v>21</v>
      </c>
      <c r="G80" s="43">
        <v>2</v>
      </c>
      <c r="H80" s="43">
        <v>1.5</v>
      </c>
      <c r="I80" s="37">
        <v>1.4</v>
      </c>
      <c r="J80" s="43">
        <v>1.4</v>
      </c>
      <c r="K80" s="43">
        <v>2.6</v>
      </c>
      <c r="L80" s="43">
        <v>2.2999999999999998</v>
      </c>
      <c r="M80" s="43">
        <v>2.1</v>
      </c>
      <c r="N80" s="43">
        <v>1.8</v>
      </c>
      <c r="O80" s="43">
        <v>2.7</v>
      </c>
      <c r="P80" s="43">
        <v>2.6</v>
      </c>
      <c r="Q80" s="43">
        <v>3.3</v>
      </c>
      <c r="R80" s="43">
        <v>2.5</v>
      </c>
    </row>
    <row r="81" spans="1:18" x14ac:dyDescent="0.15">
      <c r="A81" s="167" t="s">
        <v>4</v>
      </c>
      <c r="B81" s="168"/>
      <c r="C81" s="168"/>
      <c r="D81" s="168"/>
      <c r="E81" s="169"/>
      <c r="F81" s="37">
        <f t="shared" ref="F81:M81" si="4">SUM(F66:F80)</f>
        <v>1060</v>
      </c>
      <c r="G81" s="37">
        <f t="shared" si="4"/>
        <v>100.00000000000001</v>
      </c>
      <c r="H81" s="37">
        <f t="shared" si="4"/>
        <v>100.00000000000001</v>
      </c>
      <c r="I81" s="37">
        <f t="shared" si="4"/>
        <v>100.00000000000001</v>
      </c>
      <c r="J81" s="45">
        <f t="shared" si="4"/>
        <v>99.999999999999986</v>
      </c>
      <c r="K81" s="45">
        <f t="shared" si="4"/>
        <v>99.999999999999986</v>
      </c>
      <c r="L81" s="45">
        <f t="shared" si="4"/>
        <v>100</v>
      </c>
      <c r="M81" s="45">
        <f t="shared" si="4"/>
        <v>99.999999999999986</v>
      </c>
      <c r="N81" s="45">
        <v>100</v>
      </c>
      <c r="O81" s="45">
        <v>100</v>
      </c>
      <c r="P81" s="45">
        <v>100</v>
      </c>
      <c r="Q81" s="45">
        <v>100</v>
      </c>
      <c r="R81" s="45">
        <v>100</v>
      </c>
    </row>
    <row r="83" spans="1:18" ht="18.75" customHeight="1" x14ac:dyDescent="0.15">
      <c r="A83" s="26" t="s">
        <v>145</v>
      </c>
    </row>
    <row r="84" spans="1:18" x14ac:dyDescent="0.15">
      <c r="A84" s="27"/>
      <c r="B84" s="28"/>
      <c r="C84" s="29" t="s">
        <v>178</v>
      </c>
      <c r="D84" s="29" t="s">
        <v>178</v>
      </c>
      <c r="E84" s="29" t="s">
        <v>170</v>
      </c>
      <c r="F84" s="29" t="s">
        <v>168</v>
      </c>
      <c r="G84" s="29" t="s">
        <v>165</v>
      </c>
      <c r="H84" s="29" t="s">
        <v>139</v>
      </c>
      <c r="I84" s="29" t="s">
        <v>121</v>
      </c>
      <c r="J84" s="29" t="s">
        <v>107</v>
      </c>
      <c r="K84" s="29" t="s">
        <v>99</v>
      </c>
      <c r="L84" s="29" t="s">
        <v>5</v>
      </c>
      <c r="M84" s="29" t="s">
        <v>6</v>
      </c>
      <c r="N84" s="29" t="s">
        <v>7</v>
      </c>
      <c r="O84" s="29" t="s">
        <v>8</v>
      </c>
    </row>
    <row r="85" spans="1:18" x14ac:dyDescent="0.15">
      <c r="A85" s="31"/>
      <c r="B85" s="32"/>
      <c r="C85" s="33" t="s">
        <v>119</v>
      </c>
      <c r="D85" s="33" t="s">
        <v>9</v>
      </c>
      <c r="E85" s="33" t="s">
        <v>9</v>
      </c>
      <c r="F85" s="33" t="s">
        <v>9</v>
      </c>
      <c r="G85" s="34" t="s">
        <v>9</v>
      </c>
      <c r="H85" s="34" t="s">
        <v>9</v>
      </c>
      <c r="I85" s="34" t="s">
        <v>9</v>
      </c>
      <c r="J85" s="34" t="s">
        <v>9</v>
      </c>
      <c r="K85" s="34" t="s">
        <v>9</v>
      </c>
      <c r="L85" s="34" t="s">
        <v>9</v>
      </c>
      <c r="M85" s="34" t="s">
        <v>9</v>
      </c>
      <c r="N85" s="34" t="s">
        <v>9</v>
      </c>
      <c r="O85" s="34" t="s">
        <v>9</v>
      </c>
    </row>
    <row r="86" spans="1:18" x14ac:dyDescent="0.15">
      <c r="A86" s="35" t="s">
        <v>21</v>
      </c>
      <c r="B86" s="36"/>
      <c r="C86" s="37">
        <v>20</v>
      </c>
      <c r="D86" s="43">
        <v>5.3</v>
      </c>
      <c r="E86" s="43">
        <v>2.5</v>
      </c>
      <c r="F86" s="37">
        <v>4.5</v>
      </c>
      <c r="G86" s="39">
        <v>1.8</v>
      </c>
      <c r="H86" s="39">
        <v>4</v>
      </c>
      <c r="I86" s="39">
        <v>2.5</v>
      </c>
      <c r="J86" s="39">
        <v>2.4</v>
      </c>
      <c r="K86" s="39">
        <v>3.4</v>
      </c>
      <c r="L86" s="39">
        <v>2.2999999999999998</v>
      </c>
      <c r="M86" s="39">
        <v>3.6</v>
      </c>
      <c r="N86" s="39">
        <v>1.8</v>
      </c>
      <c r="O86" s="39">
        <v>3.3</v>
      </c>
    </row>
    <row r="87" spans="1:18" x14ac:dyDescent="0.15">
      <c r="A87" s="35" t="s">
        <v>23</v>
      </c>
      <c r="B87" s="36"/>
      <c r="C87" s="37">
        <v>130</v>
      </c>
      <c r="D87" s="43">
        <v>34.4</v>
      </c>
      <c r="E87" s="43">
        <v>33.9</v>
      </c>
      <c r="F87" s="37">
        <v>38.700000000000003</v>
      </c>
      <c r="G87" s="39">
        <v>37.1</v>
      </c>
      <c r="H87" s="39">
        <v>31.4</v>
      </c>
      <c r="I87" s="39">
        <v>32.299999999999997</v>
      </c>
      <c r="J87" s="39">
        <v>30.4</v>
      </c>
      <c r="K87" s="39">
        <v>28.5</v>
      </c>
      <c r="L87" s="39">
        <v>33</v>
      </c>
      <c r="M87" s="39">
        <v>27.7</v>
      </c>
      <c r="N87" s="39">
        <v>24.2</v>
      </c>
      <c r="O87" s="39">
        <v>25.1</v>
      </c>
    </row>
    <row r="88" spans="1:18" x14ac:dyDescent="0.15">
      <c r="A88" s="35" t="s">
        <v>57</v>
      </c>
      <c r="B88" s="36"/>
      <c r="C88" s="37">
        <v>8</v>
      </c>
      <c r="D88" s="43">
        <v>2.1</v>
      </c>
      <c r="E88" s="43">
        <v>1.4</v>
      </c>
      <c r="F88" s="37">
        <v>1.2</v>
      </c>
      <c r="G88" s="39">
        <v>0.3</v>
      </c>
      <c r="H88" s="39">
        <v>0.6</v>
      </c>
      <c r="I88" s="39">
        <v>0.3</v>
      </c>
      <c r="J88" s="39">
        <v>0.9</v>
      </c>
      <c r="K88" s="39">
        <v>1.3</v>
      </c>
      <c r="L88" s="39">
        <v>1.6</v>
      </c>
      <c r="M88" s="39">
        <v>0.8</v>
      </c>
      <c r="N88" s="39">
        <v>1.6</v>
      </c>
      <c r="O88" s="39">
        <v>0</v>
      </c>
    </row>
    <row r="89" spans="1:18" x14ac:dyDescent="0.15">
      <c r="A89" s="35" t="s">
        <v>58</v>
      </c>
      <c r="B89" s="36"/>
      <c r="C89" s="37">
        <v>12</v>
      </c>
      <c r="D89" s="43">
        <v>3.2</v>
      </c>
      <c r="E89" s="43">
        <v>4.3</v>
      </c>
      <c r="F89" s="37">
        <v>3.9</v>
      </c>
      <c r="G89" s="39">
        <v>3.3</v>
      </c>
      <c r="H89" s="39">
        <v>1.4</v>
      </c>
      <c r="I89" s="39">
        <v>2.2000000000000002</v>
      </c>
      <c r="J89" s="39">
        <v>3</v>
      </c>
      <c r="K89" s="39">
        <v>1.7</v>
      </c>
      <c r="L89" s="39">
        <v>1.6</v>
      </c>
      <c r="M89" s="39">
        <v>1.1000000000000001</v>
      </c>
      <c r="N89" s="39">
        <v>2.1</v>
      </c>
      <c r="O89" s="39">
        <v>0.8</v>
      </c>
    </row>
    <row r="90" spans="1:18" x14ac:dyDescent="0.15">
      <c r="A90" s="160" t="s">
        <v>59</v>
      </c>
      <c r="B90" s="162"/>
      <c r="C90" s="37">
        <v>204</v>
      </c>
      <c r="D90" s="43">
        <v>54</v>
      </c>
      <c r="E90" s="43">
        <v>56.4</v>
      </c>
      <c r="F90" s="37">
        <v>51.4</v>
      </c>
      <c r="G90" s="39">
        <v>56.9</v>
      </c>
      <c r="H90" s="39">
        <v>61.1</v>
      </c>
      <c r="I90" s="39">
        <v>60.9</v>
      </c>
      <c r="J90" s="39">
        <v>61.5</v>
      </c>
      <c r="K90" s="39">
        <v>62.8</v>
      </c>
      <c r="L90" s="39">
        <v>60.5</v>
      </c>
      <c r="M90" s="39">
        <v>65.400000000000006</v>
      </c>
      <c r="N90" s="39">
        <v>68</v>
      </c>
      <c r="O90" s="39">
        <v>69.8</v>
      </c>
    </row>
    <row r="91" spans="1:18" x14ac:dyDescent="0.15">
      <c r="A91" s="35" t="s">
        <v>19</v>
      </c>
      <c r="B91" s="36"/>
      <c r="C91" s="37">
        <v>4</v>
      </c>
      <c r="D91" s="43">
        <v>1.1000000000000001</v>
      </c>
      <c r="E91" s="43">
        <v>1.4</v>
      </c>
      <c r="F91" s="37">
        <v>0.3</v>
      </c>
      <c r="G91" s="39">
        <v>0.6</v>
      </c>
      <c r="H91" s="39">
        <v>1.4</v>
      </c>
      <c r="I91" s="39">
        <v>1.8</v>
      </c>
      <c r="J91" s="39">
        <v>1.8</v>
      </c>
      <c r="K91" s="39">
        <v>2.2999999999999998</v>
      </c>
      <c r="L91" s="39">
        <v>1</v>
      </c>
      <c r="M91" s="39">
        <v>1.4</v>
      </c>
      <c r="N91" s="39">
        <v>2.2999999999999998</v>
      </c>
      <c r="O91" s="39">
        <v>1</v>
      </c>
    </row>
    <row r="92" spans="1:18" x14ac:dyDescent="0.15">
      <c r="A92" s="167" t="s">
        <v>4</v>
      </c>
      <c r="B92" s="169"/>
      <c r="C92" s="37">
        <f>SUM(C80:C91)</f>
        <v>378</v>
      </c>
      <c r="D92" s="65">
        <f>SUM(D86:D91)</f>
        <v>100.1</v>
      </c>
      <c r="E92" s="65">
        <f t="shared" ref="E92:J92" si="5">SUM(E86:E91)</f>
        <v>99.9</v>
      </c>
      <c r="F92" s="37">
        <f t="shared" si="5"/>
        <v>100</v>
      </c>
      <c r="G92" s="65">
        <f t="shared" si="5"/>
        <v>99.999999999999986</v>
      </c>
      <c r="H92" s="65">
        <f t="shared" si="5"/>
        <v>99.9</v>
      </c>
      <c r="I92" s="65">
        <f t="shared" si="5"/>
        <v>99.999999999999986</v>
      </c>
      <c r="J92" s="65">
        <f t="shared" si="5"/>
        <v>99.999999999999986</v>
      </c>
      <c r="K92" s="65">
        <v>100</v>
      </c>
      <c r="L92" s="65">
        <v>100</v>
      </c>
      <c r="M92" s="65">
        <v>100</v>
      </c>
      <c r="N92" s="65">
        <v>100</v>
      </c>
      <c r="O92" s="65">
        <v>100</v>
      </c>
    </row>
    <row r="94" spans="1:18" ht="18.75" customHeight="1" x14ac:dyDescent="0.15">
      <c r="A94" s="26" t="s">
        <v>146</v>
      </c>
    </row>
    <row r="95" spans="1:18" x14ac:dyDescent="0.15">
      <c r="A95" s="27"/>
      <c r="B95" s="28"/>
      <c r="C95" s="29" t="s">
        <v>178</v>
      </c>
      <c r="D95" s="29" t="s">
        <v>178</v>
      </c>
      <c r="E95" s="29" t="s">
        <v>170</v>
      </c>
      <c r="F95" s="29" t="s">
        <v>168</v>
      </c>
      <c r="G95" s="29" t="s">
        <v>165</v>
      </c>
      <c r="H95" s="29" t="s">
        <v>139</v>
      </c>
      <c r="I95" s="29" t="s">
        <v>121</v>
      </c>
      <c r="J95" s="29" t="s">
        <v>107</v>
      </c>
      <c r="K95" s="29" t="s">
        <v>99</v>
      </c>
      <c r="L95" s="29" t="s">
        <v>5</v>
      </c>
      <c r="M95" s="29" t="s">
        <v>6</v>
      </c>
      <c r="N95" s="29" t="s">
        <v>7</v>
      </c>
      <c r="O95" s="29" t="s">
        <v>8</v>
      </c>
    </row>
    <row r="96" spans="1:18" x14ac:dyDescent="0.15">
      <c r="A96" s="31"/>
      <c r="B96" s="32"/>
      <c r="C96" s="33" t="s">
        <v>119</v>
      </c>
      <c r="D96" s="33" t="s">
        <v>9</v>
      </c>
      <c r="E96" s="33" t="s">
        <v>9</v>
      </c>
      <c r="F96" s="33" t="s">
        <v>9</v>
      </c>
      <c r="G96" s="34" t="s">
        <v>9</v>
      </c>
      <c r="H96" s="34" t="s">
        <v>9</v>
      </c>
      <c r="I96" s="34" t="s">
        <v>9</v>
      </c>
      <c r="J96" s="34" t="s">
        <v>9</v>
      </c>
      <c r="K96" s="34" t="s">
        <v>9</v>
      </c>
      <c r="L96" s="34" t="s">
        <v>9</v>
      </c>
      <c r="M96" s="34" t="s">
        <v>9</v>
      </c>
      <c r="N96" s="34" t="s">
        <v>9</v>
      </c>
      <c r="O96" s="34" t="s">
        <v>9</v>
      </c>
    </row>
    <row r="97" spans="1:17" x14ac:dyDescent="0.15">
      <c r="A97" s="160" t="s">
        <v>61</v>
      </c>
      <c r="B97" s="162"/>
      <c r="C97" s="37">
        <v>80</v>
      </c>
      <c r="D97" s="43">
        <v>21.4</v>
      </c>
      <c r="E97" s="43">
        <v>20.399999999999999</v>
      </c>
      <c r="F97" s="39">
        <v>21</v>
      </c>
      <c r="G97" s="39">
        <v>22.2</v>
      </c>
      <c r="H97" s="39">
        <v>16.899999999999999</v>
      </c>
      <c r="I97" s="39">
        <v>12.8</v>
      </c>
      <c r="J97" s="39">
        <v>16.8</v>
      </c>
      <c r="K97" s="39">
        <v>13.3</v>
      </c>
      <c r="L97" s="39">
        <v>14.4</v>
      </c>
      <c r="M97" s="39">
        <v>12.4</v>
      </c>
      <c r="N97" s="39">
        <v>12</v>
      </c>
      <c r="O97" s="39">
        <v>9.1999999999999993</v>
      </c>
    </row>
    <row r="98" spans="1:17" x14ac:dyDescent="0.15">
      <c r="A98" s="160" t="s">
        <v>62</v>
      </c>
      <c r="B98" s="162"/>
      <c r="C98" s="37">
        <v>211</v>
      </c>
      <c r="D98" s="43">
        <v>56.4</v>
      </c>
      <c r="E98" s="43">
        <v>52.5</v>
      </c>
      <c r="F98" s="37">
        <v>53.7</v>
      </c>
      <c r="G98" s="39">
        <v>52.3</v>
      </c>
      <c r="H98" s="39">
        <v>47.4</v>
      </c>
      <c r="I98" s="39">
        <v>54.7</v>
      </c>
      <c r="J98" s="39">
        <v>45.1</v>
      </c>
      <c r="K98" s="39">
        <v>46.5</v>
      </c>
      <c r="L98" s="39">
        <v>54.5</v>
      </c>
      <c r="M98" s="39">
        <v>48.8</v>
      </c>
      <c r="N98" s="39">
        <v>48.8</v>
      </c>
      <c r="O98" s="39">
        <v>50.8</v>
      </c>
    </row>
    <row r="99" spans="1:17" x14ac:dyDescent="0.15">
      <c r="A99" s="35" t="s">
        <v>63</v>
      </c>
      <c r="B99" s="36"/>
      <c r="C99" s="37">
        <v>53</v>
      </c>
      <c r="D99" s="43">
        <v>14.2</v>
      </c>
      <c r="E99" s="43">
        <v>15.4</v>
      </c>
      <c r="F99" s="37">
        <v>13.7</v>
      </c>
      <c r="G99" s="39">
        <v>15.5</v>
      </c>
      <c r="H99" s="39">
        <v>16.600000000000001</v>
      </c>
      <c r="I99" s="39">
        <v>18.399999999999999</v>
      </c>
      <c r="J99" s="39">
        <v>23.4</v>
      </c>
      <c r="K99" s="39">
        <v>24.3</v>
      </c>
      <c r="L99" s="39">
        <v>17.7</v>
      </c>
      <c r="M99" s="39">
        <v>26.2</v>
      </c>
      <c r="N99" s="39">
        <v>22.5</v>
      </c>
      <c r="O99" s="39">
        <v>22.2</v>
      </c>
    </row>
    <row r="100" spans="1:17" x14ac:dyDescent="0.15">
      <c r="A100" s="35" t="s">
        <v>88</v>
      </c>
      <c r="B100" s="36"/>
      <c r="C100" s="37">
        <v>30</v>
      </c>
      <c r="D100" s="43">
        <v>8</v>
      </c>
      <c r="E100" s="43">
        <v>11.8</v>
      </c>
      <c r="F100" s="37">
        <v>11.6</v>
      </c>
      <c r="G100" s="39">
        <v>10</v>
      </c>
      <c r="H100" s="39">
        <v>19.100000000000001</v>
      </c>
      <c r="I100" s="39">
        <v>14.1</v>
      </c>
      <c r="J100" s="39">
        <v>14.7</v>
      </c>
      <c r="K100" s="39">
        <v>15.9</v>
      </c>
      <c r="L100" s="39">
        <v>13.4</v>
      </c>
      <c r="M100" s="39">
        <v>12.7</v>
      </c>
      <c r="N100" s="39">
        <v>16.7</v>
      </c>
      <c r="O100" s="39">
        <v>17.899999999999999</v>
      </c>
    </row>
    <row r="101" spans="1:17" x14ac:dyDescent="0.15">
      <c r="A101" s="167" t="s">
        <v>4</v>
      </c>
      <c r="B101" s="169"/>
      <c r="C101" s="46">
        <f t="shared" ref="C101:K101" si="6">SUM(C97:C100)</f>
        <v>374</v>
      </c>
      <c r="D101" s="54">
        <f t="shared" si="6"/>
        <v>100</v>
      </c>
      <c r="E101" s="54">
        <f t="shared" si="6"/>
        <v>100.10000000000001</v>
      </c>
      <c r="F101" s="46">
        <f t="shared" si="6"/>
        <v>100</v>
      </c>
      <c r="G101" s="64">
        <f t="shared" si="6"/>
        <v>100</v>
      </c>
      <c r="H101" s="64">
        <f t="shared" si="6"/>
        <v>100</v>
      </c>
      <c r="I101" s="64">
        <f t="shared" si="6"/>
        <v>100</v>
      </c>
      <c r="J101" s="64">
        <f t="shared" si="6"/>
        <v>100.00000000000001</v>
      </c>
      <c r="K101" s="64">
        <f t="shared" si="6"/>
        <v>100</v>
      </c>
      <c r="L101" s="64">
        <v>100</v>
      </c>
      <c r="M101" s="64">
        <v>100</v>
      </c>
      <c r="N101" s="64">
        <v>100</v>
      </c>
      <c r="O101" s="64">
        <v>100</v>
      </c>
    </row>
    <row r="103" spans="1:17" ht="18.75" customHeight="1" x14ac:dyDescent="0.15">
      <c r="A103" s="26" t="s">
        <v>159</v>
      </c>
    </row>
    <row r="104" spans="1:17" x14ac:dyDescent="0.15">
      <c r="A104" s="27"/>
      <c r="B104" s="28"/>
      <c r="C104" s="29" t="s">
        <v>178</v>
      </c>
      <c r="D104" s="29" t="s">
        <v>178</v>
      </c>
      <c r="E104" s="29" t="s">
        <v>170</v>
      </c>
      <c r="F104" s="29" t="s">
        <v>168</v>
      </c>
      <c r="G104" s="29" t="s">
        <v>165</v>
      </c>
      <c r="H104" s="29" t="s">
        <v>139</v>
      </c>
      <c r="I104" s="29" t="s">
        <v>121</v>
      </c>
      <c r="J104" s="29" t="s">
        <v>107</v>
      </c>
      <c r="K104" s="29" t="s">
        <v>99</v>
      </c>
      <c r="L104" s="29" t="s">
        <v>5</v>
      </c>
      <c r="M104" s="29" t="s">
        <v>6</v>
      </c>
      <c r="N104" s="29" t="s">
        <v>7</v>
      </c>
      <c r="O104" s="29" t="s">
        <v>8</v>
      </c>
    </row>
    <row r="105" spans="1:17" x14ac:dyDescent="0.15">
      <c r="A105" s="31"/>
      <c r="B105" s="32"/>
      <c r="C105" s="33" t="s">
        <v>119</v>
      </c>
      <c r="D105" s="33" t="s">
        <v>9</v>
      </c>
      <c r="E105" s="33" t="s">
        <v>9</v>
      </c>
      <c r="F105" s="33" t="s">
        <v>9</v>
      </c>
      <c r="G105" s="34" t="s">
        <v>9</v>
      </c>
      <c r="H105" s="34" t="s">
        <v>9</v>
      </c>
      <c r="I105" s="34" t="s">
        <v>9</v>
      </c>
      <c r="J105" s="34" t="s">
        <v>9</v>
      </c>
      <c r="K105" s="34" t="s">
        <v>9</v>
      </c>
      <c r="L105" s="34" t="s">
        <v>9</v>
      </c>
      <c r="M105" s="34" t="s">
        <v>9</v>
      </c>
      <c r="N105" s="34" t="s">
        <v>9</v>
      </c>
      <c r="O105" s="34" t="s">
        <v>9</v>
      </c>
    </row>
    <row r="106" spans="1:17" x14ac:dyDescent="0.15">
      <c r="A106" s="35" t="s">
        <v>160</v>
      </c>
      <c r="B106" s="36"/>
      <c r="C106" s="37">
        <v>246</v>
      </c>
      <c r="D106" s="37">
        <v>65.599999999999994</v>
      </c>
      <c r="E106" s="37">
        <v>61.5</v>
      </c>
      <c r="F106" s="37">
        <v>65.599999999999994</v>
      </c>
      <c r="G106" s="39">
        <v>72.3</v>
      </c>
      <c r="H106" s="39">
        <v>63.3</v>
      </c>
      <c r="I106" s="39">
        <v>61.8</v>
      </c>
      <c r="J106" s="39">
        <v>57.8</v>
      </c>
      <c r="K106" s="39">
        <v>59.7</v>
      </c>
      <c r="L106" s="39">
        <v>65.3</v>
      </c>
      <c r="M106" s="39">
        <v>67</v>
      </c>
      <c r="N106" s="39">
        <v>63.6</v>
      </c>
      <c r="O106" s="39">
        <v>50.3</v>
      </c>
    </row>
    <row r="107" spans="1:17" x14ac:dyDescent="0.15">
      <c r="A107" s="35" t="s">
        <v>161</v>
      </c>
      <c r="B107" s="36"/>
      <c r="C107" s="37">
        <v>72</v>
      </c>
      <c r="D107" s="37">
        <v>19.2</v>
      </c>
      <c r="E107" s="37">
        <v>21.6</v>
      </c>
      <c r="F107" s="37">
        <v>21.2</v>
      </c>
      <c r="G107" s="39">
        <v>16.899999999999999</v>
      </c>
      <c r="H107" s="39">
        <v>17.3</v>
      </c>
      <c r="I107" s="39">
        <v>21.1</v>
      </c>
      <c r="J107" s="39">
        <v>26.9</v>
      </c>
      <c r="K107" s="39">
        <v>24.3</v>
      </c>
      <c r="L107" s="39">
        <v>20.6</v>
      </c>
      <c r="M107" s="39">
        <v>19.7</v>
      </c>
      <c r="N107" s="39">
        <v>19.3</v>
      </c>
      <c r="O107" s="39">
        <v>29</v>
      </c>
    </row>
    <row r="108" spans="1:17" x14ac:dyDescent="0.15">
      <c r="A108" s="35" t="s">
        <v>88</v>
      </c>
      <c r="B108" s="36"/>
      <c r="C108" s="37">
        <v>57</v>
      </c>
      <c r="D108" s="37">
        <v>15.2</v>
      </c>
      <c r="E108" s="37">
        <v>16.899999999999999</v>
      </c>
      <c r="F108" s="37">
        <v>13.2</v>
      </c>
      <c r="G108" s="39">
        <v>10.8</v>
      </c>
      <c r="H108" s="39">
        <v>19.399999999999999</v>
      </c>
      <c r="I108" s="39">
        <v>17.100000000000001</v>
      </c>
      <c r="J108" s="39">
        <v>15.3</v>
      </c>
      <c r="K108" s="39">
        <v>16</v>
      </c>
      <c r="L108" s="39">
        <v>14.1</v>
      </c>
      <c r="M108" s="39">
        <v>13.3</v>
      </c>
      <c r="N108" s="39">
        <v>17.100000000000001</v>
      </c>
      <c r="O108" s="39">
        <v>20.7</v>
      </c>
    </row>
    <row r="109" spans="1:17" x14ac:dyDescent="0.15">
      <c r="A109" s="167" t="s">
        <v>4</v>
      </c>
      <c r="B109" s="169"/>
      <c r="C109" s="46">
        <f t="shared" ref="C109:K109" si="7">SUM(C106:C108)</f>
        <v>375</v>
      </c>
      <c r="D109" s="46">
        <f t="shared" si="7"/>
        <v>100</v>
      </c>
      <c r="E109" s="46">
        <f t="shared" si="7"/>
        <v>100</v>
      </c>
      <c r="F109" s="46">
        <f t="shared" si="7"/>
        <v>100</v>
      </c>
      <c r="G109" s="64">
        <f t="shared" si="7"/>
        <v>99.999999999999986</v>
      </c>
      <c r="H109" s="64">
        <f t="shared" si="7"/>
        <v>100</v>
      </c>
      <c r="I109" s="64">
        <f t="shared" si="7"/>
        <v>100</v>
      </c>
      <c r="J109" s="64">
        <f t="shared" si="7"/>
        <v>99.999999999999986</v>
      </c>
      <c r="K109" s="64">
        <f t="shared" si="7"/>
        <v>100</v>
      </c>
      <c r="L109" s="64">
        <v>100</v>
      </c>
      <c r="M109" s="64">
        <v>100</v>
      </c>
      <c r="N109" s="64">
        <v>100</v>
      </c>
      <c r="O109" s="64">
        <v>100</v>
      </c>
    </row>
    <row r="111" spans="1:17" ht="18.75" customHeight="1" x14ac:dyDescent="0.15">
      <c r="A111" s="26" t="s">
        <v>147</v>
      </c>
    </row>
    <row r="112" spans="1:17" x14ac:dyDescent="0.15">
      <c r="A112" s="27"/>
      <c r="B112" s="40"/>
      <c r="C112" s="40"/>
      <c r="D112" s="28"/>
      <c r="E112" s="29" t="s">
        <v>178</v>
      </c>
      <c r="F112" s="29" t="s">
        <v>178</v>
      </c>
      <c r="G112" s="29" t="s">
        <v>170</v>
      </c>
      <c r="H112" s="29" t="s">
        <v>168</v>
      </c>
      <c r="I112" s="29" t="s">
        <v>165</v>
      </c>
      <c r="J112" s="29" t="s">
        <v>139</v>
      </c>
      <c r="K112" s="29" t="s">
        <v>121</v>
      </c>
      <c r="L112" s="29" t="s">
        <v>107</v>
      </c>
      <c r="M112" s="29" t="s">
        <v>99</v>
      </c>
      <c r="N112" s="29" t="s">
        <v>5</v>
      </c>
      <c r="O112" s="29" t="s">
        <v>6</v>
      </c>
      <c r="P112" s="29" t="s">
        <v>7</v>
      </c>
      <c r="Q112" s="55" t="s">
        <v>8</v>
      </c>
    </row>
    <row r="113" spans="1:17" x14ac:dyDescent="0.15">
      <c r="A113" s="164" t="s">
        <v>120</v>
      </c>
      <c r="B113" s="165"/>
      <c r="C113" s="165"/>
      <c r="D113" s="166"/>
      <c r="E113" s="33" t="s">
        <v>119</v>
      </c>
      <c r="F113" s="33" t="s">
        <v>9</v>
      </c>
      <c r="G113" s="33" t="s">
        <v>9</v>
      </c>
      <c r="H113" s="33" t="s">
        <v>9</v>
      </c>
      <c r="I113" s="34" t="s">
        <v>9</v>
      </c>
      <c r="J113" s="34" t="s">
        <v>9</v>
      </c>
      <c r="K113" s="34" t="s">
        <v>9</v>
      </c>
      <c r="L113" s="34" t="s">
        <v>9</v>
      </c>
      <c r="M113" s="34" t="s">
        <v>9</v>
      </c>
      <c r="N113" s="34" t="s">
        <v>9</v>
      </c>
      <c r="O113" s="34" t="s">
        <v>9</v>
      </c>
      <c r="P113" s="34" t="s">
        <v>9</v>
      </c>
      <c r="Q113" s="56" t="s">
        <v>9</v>
      </c>
    </row>
    <row r="114" spans="1:17" x14ac:dyDescent="0.15">
      <c r="A114" s="35" t="s">
        <v>71</v>
      </c>
      <c r="B114" s="42"/>
      <c r="C114" s="42"/>
      <c r="D114" s="36"/>
      <c r="E114" s="37">
        <v>135</v>
      </c>
      <c r="F114" s="43">
        <v>36.1</v>
      </c>
      <c r="G114" s="43">
        <v>45.7</v>
      </c>
      <c r="H114" s="39">
        <v>45</v>
      </c>
      <c r="I114" s="39">
        <v>43.7</v>
      </c>
      <c r="J114" s="39">
        <v>51.6</v>
      </c>
      <c r="K114" s="39">
        <v>43</v>
      </c>
      <c r="L114" s="39">
        <v>39.4</v>
      </c>
      <c r="M114" s="39">
        <v>40.1</v>
      </c>
      <c r="N114" s="39">
        <v>38.799999999999997</v>
      </c>
      <c r="O114" s="39">
        <v>38</v>
      </c>
      <c r="P114" s="39">
        <v>40.5</v>
      </c>
      <c r="Q114" s="57">
        <v>35.799999999999997</v>
      </c>
    </row>
    <row r="115" spans="1:17" x14ac:dyDescent="0.15">
      <c r="A115" s="160" t="s">
        <v>72</v>
      </c>
      <c r="B115" s="161"/>
      <c r="C115" s="161"/>
      <c r="D115" s="162"/>
      <c r="E115" s="37">
        <v>40</v>
      </c>
      <c r="F115" s="43">
        <v>10.7</v>
      </c>
      <c r="G115" s="43">
        <v>4.3</v>
      </c>
      <c r="H115" s="39">
        <v>9.1</v>
      </c>
      <c r="I115" s="39">
        <v>9.8000000000000007</v>
      </c>
      <c r="J115" s="39">
        <v>8.1</v>
      </c>
      <c r="K115" s="39">
        <v>7.8</v>
      </c>
      <c r="L115" s="39">
        <v>9.8000000000000007</v>
      </c>
      <c r="M115" s="39">
        <v>12.4</v>
      </c>
      <c r="N115" s="39">
        <v>14.9</v>
      </c>
      <c r="O115" s="39">
        <v>11.8</v>
      </c>
      <c r="P115" s="39">
        <v>14.2</v>
      </c>
      <c r="Q115" s="57">
        <v>14.4</v>
      </c>
    </row>
    <row r="116" spans="1:17" x14ac:dyDescent="0.15">
      <c r="A116" s="160" t="s">
        <v>73</v>
      </c>
      <c r="B116" s="161"/>
      <c r="C116" s="161"/>
      <c r="D116" s="162"/>
      <c r="E116" s="37">
        <v>56</v>
      </c>
      <c r="F116" s="43">
        <v>15</v>
      </c>
      <c r="G116" s="43">
        <v>11.9</v>
      </c>
      <c r="H116" s="39">
        <v>8.1999999999999993</v>
      </c>
      <c r="I116" s="39">
        <v>11</v>
      </c>
      <c r="J116" s="39">
        <v>9.6</v>
      </c>
      <c r="K116" s="39">
        <v>10</v>
      </c>
      <c r="L116" s="39">
        <v>11</v>
      </c>
      <c r="M116" s="39">
        <v>10</v>
      </c>
      <c r="N116" s="39">
        <v>11.8</v>
      </c>
      <c r="O116" s="39">
        <v>9.1</v>
      </c>
      <c r="P116" s="39">
        <v>13.9</v>
      </c>
      <c r="Q116" s="57">
        <v>11.6</v>
      </c>
    </row>
    <row r="117" spans="1:17" x14ac:dyDescent="0.15">
      <c r="A117" s="160" t="s">
        <v>118</v>
      </c>
      <c r="B117" s="161"/>
      <c r="C117" s="161"/>
      <c r="D117" s="36"/>
      <c r="E117" s="37">
        <v>36</v>
      </c>
      <c r="F117" s="43">
        <v>9.6</v>
      </c>
      <c r="G117" s="43">
        <v>10.8</v>
      </c>
      <c r="H117" s="39">
        <v>12.8</v>
      </c>
      <c r="I117" s="39">
        <v>8</v>
      </c>
      <c r="J117" s="39">
        <v>5.5</v>
      </c>
      <c r="K117" s="39">
        <v>10.6</v>
      </c>
      <c r="L117" s="39">
        <v>10.7</v>
      </c>
      <c r="M117" s="39">
        <v>10.7</v>
      </c>
      <c r="N117" s="39">
        <v>6.6</v>
      </c>
      <c r="O117" s="39">
        <v>12.1</v>
      </c>
      <c r="P117" s="39">
        <v>7.1</v>
      </c>
      <c r="Q117" s="57">
        <v>5.8</v>
      </c>
    </row>
    <row r="118" spans="1:17" x14ac:dyDescent="0.15">
      <c r="A118" s="160" t="s">
        <v>117</v>
      </c>
      <c r="B118" s="161"/>
      <c r="C118" s="161"/>
      <c r="D118" s="36"/>
      <c r="E118" s="37">
        <v>17</v>
      </c>
      <c r="F118" s="43">
        <v>4.5</v>
      </c>
      <c r="G118" s="43">
        <v>2.5</v>
      </c>
      <c r="H118" s="39">
        <v>4.3</v>
      </c>
      <c r="I118" s="39">
        <v>2.8</v>
      </c>
      <c r="J118" s="39">
        <v>2.6</v>
      </c>
      <c r="K118" s="39">
        <v>1.9</v>
      </c>
      <c r="L118" s="39">
        <v>3.6</v>
      </c>
      <c r="M118" s="39">
        <v>2.7</v>
      </c>
      <c r="N118" s="39">
        <v>2.2000000000000002</v>
      </c>
      <c r="O118" s="39">
        <v>3</v>
      </c>
      <c r="P118" s="39">
        <v>1.6</v>
      </c>
      <c r="Q118" s="57">
        <v>3</v>
      </c>
    </row>
    <row r="119" spans="1:17" x14ac:dyDescent="0.15">
      <c r="A119" s="160" t="s">
        <v>116</v>
      </c>
      <c r="B119" s="161"/>
      <c r="C119" s="161"/>
      <c r="D119" s="36"/>
      <c r="E119" s="37">
        <v>0</v>
      </c>
      <c r="F119" s="43">
        <v>0</v>
      </c>
      <c r="G119" s="43">
        <v>0.4</v>
      </c>
      <c r="H119" s="39">
        <v>0.6</v>
      </c>
      <c r="I119" s="39">
        <v>0.6</v>
      </c>
      <c r="J119" s="39">
        <v>0.9</v>
      </c>
      <c r="K119" s="39">
        <v>0</v>
      </c>
      <c r="L119" s="39">
        <v>0.6</v>
      </c>
      <c r="M119" s="39">
        <v>0.7</v>
      </c>
      <c r="N119" s="39">
        <v>1.8</v>
      </c>
      <c r="O119" s="39">
        <v>0.6</v>
      </c>
      <c r="P119" s="39">
        <v>1.3</v>
      </c>
      <c r="Q119" s="57">
        <v>1.5</v>
      </c>
    </row>
    <row r="120" spans="1:17" x14ac:dyDescent="0.15">
      <c r="A120" s="35" t="s">
        <v>115</v>
      </c>
      <c r="B120" s="42"/>
      <c r="C120" s="42"/>
      <c r="D120" s="36"/>
      <c r="E120" s="37">
        <v>0</v>
      </c>
      <c r="F120" s="43">
        <v>0</v>
      </c>
      <c r="G120" s="43">
        <v>0.4</v>
      </c>
      <c r="H120" s="39">
        <v>0</v>
      </c>
      <c r="I120" s="39">
        <v>0.9</v>
      </c>
      <c r="J120" s="39">
        <v>0</v>
      </c>
      <c r="K120" s="39">
        <v>0.6</v>
      </c>
      <c r="L120" s="39">
        <v>0</v>
      </c>
      <c r="M120" s="39">
        <v>0.7</v>
      </c>
      <c r="N120" s="39">
        <v>0</v>
      </c>
      <c r="O120" s="39">
        <v>0</v>
      </c>
      <c r="P120" s="39">
        <v>0.3</v>
      </c>
      <c r="Q120" s="57">
        <v>1</v>
      </c>
    </row>
    <row r="121" spans="1:17" x14ac:dyDescent="0.15">
      <c r="A121" s="35" t="s">
        <v>114</v>
      </c>
      <c r="B121" s="42"/>
      <c r="C121" s="42"/>
      <c r="D121" s="36"/>
      <c r="E121" s="37">
        <v>0</v>
      </c>
      <c r="F121" s="43">
        <v>0</v>
      </c>
      <c r="G121" s="43">
        <v>0</v>
      </c>
      <c r="H121" s="39">
        <v>0</v>
      </c>
      <c r="I121" s="39">
        <v>0.3</v>
      </c>
      <c r="J121" s="39">
        <v>0.3</v>
      </c>
      <c r="K121" s="39">
        <v>0.3</v>
      </c>
      <c r="L121" s="39">
        <v>0.6</v>
      </c>
      <c r="M121" s="39">
        <v>0.3</v>
      </c>
      <c r="N121" s="39">
        <v>0.7</v>
      </c>
      <c r="O121" s="39">
        <v>0.8</v>
      </c>
      <c r="P121" s="39">
        <v>0.3</v>
      </c>
      <c r="Q121" s="57">
        <v>1.3</v>
      </c>
    </row>
    <row r="122" spans="1:17" x14ac:dyDescent="0.15">
      <c r="A122" s="160" t="s">
        <v>163</v>
      </c>
      <c r="B122" s="161"/>
      <c r="C122" s="161"/>
      <c r="D122" s="36"/>
      <c r="E122" s="37">
        <v>6</v>
      </c>
      <c r="F122" s="43">
        <v>1.6</v>
      </c>
      <c r="G122" s="43">
        <v>3.6</v>
      </c>
      <c r="H122" s="39">
        <v>0.6</v>
      </c>
      <c r="I122" s="39">
        <v>2.4</v>
      </c>
      <c r="J122" s="39">
        <v>2.9</v>
      </c>
      <c r="K122" s="39">
        <v>2.8</v>
      </c>
      <c r="L122" s="39">
        <v>4.8</v>
      </c>
      <c r="M122" s="39">
        <v>1.7</v>
      </c>
      <c r="N122" s="39">
        <v>3.1</v>
      </c>
      <c r="O122" s="39">
        <v>3.6</v>
      </c>
      <c r="P122" s="39">
        <v>2.9</v>
      </c>
      <c r="Q122" s="57">
        <v>3.5</v>
      </c>
    </row>
    <row r="123" spans="1:17" x14ac:dyDescent="0.15">
      <c r="A123" s="59" t="s">
        <v>162</v>
      </c>
      <c r="B123" s="60"/>
      <c r="C123" s="60"/>
      <c r="D123" s="36"/>
      <c r="E123" s="37">
        <v>3</v>
      </c>
      <c r="F123" s="43">
        <v>0.8</v>
      </c>
      <c r="G123" s="43">
        <v>0.4</v>
      </c>
      <c r="H123" s="39">
        <v>0</v>
      </c>
      <c r="I123" s="39">
        <v>0</v>
      </c>
      <c r="J123" s="39">
        <v>0.3</v>
      </c>
      <c r="K123" s="39">
        <v>0</v>
      </c>
      <c r="L123" s="39">
        <v>0</v>
      </c>
      <c r="M123" s="39">
        <v>0</v>
      </c>
      <c r="N123" s="39">
        <v>0</v>
      </c>
      <c r="O123" s="39">
        <v>0</v>
      </c>
      <c r="P123" s="39">
        <v>0</v>
      </c>
      <c r="Q123" s="39">
        <v>0</v>
      </c>
    </row>
    <row r="124" spans="1:17" x14ac:dyDescent="0.15">
      <c r="A124" s="160" t="s">
        <v>111</v>
      </c>
      <c r="B124" s="161"/>
      <c r="C124" s="161"/>
      <c r="D124" s="36"/>
      <c r="E124" s="37">
        <v>2</v>
      </c>
      <c r="F124" s="43">
        <v>0.5</v>
      </c>
      <c r="G124" s="43">
        <v>0</v>
      </c>
      <c r="H124" s="39">
        <v>0.6</v>
      </c>
      <c r="I124" s="39">
        <v>0.6</v>
      </c>
      <c r="J124" s="39">
        <v>1.4</v>
      </c>
      <c r="K124" s="39">
        <v>0.9</v>
      </c>
      <c r="L124" s="39">
        <v>0</v>
      </c>
      <c r="M124" s="39">
        <v>0</v>
      </c>
      <c r="N124" s="39">
        <v>0</v>
      </c>
      <c r="O124" s="39">
        <v>0</v>
      </c>
      <c r="P124" s="39">
        <v>0</v>
      </c>
      <c r="Q124" s="39">
        <v>0</v>
      </c>
    </row>
    <row r="125" spans="1:17" x14ac:dyDescent="0.15">
      <c r="A125" s="160" t="s">
        <v>80</v>
      </c>
      <c r="B125" s="161"/>
      <c r="C125" s="161"/>
      <c r="D125" s="36"/>
      <c r="E125" s="37">
        <v>30</v>
      </c>
      <c r="F125" s="43">
        <v>8</v>
      </c>
      <c r="G125" s="43">
        <v>5.4</v>
      </c>
      <c r="H125" s="39">
        <v>4.3</v>
      </c>
      <c r="I125" s="39">
        <v>5.8</v>
      </c>
      <c r="J125" s="39">
        <v>5.2</v>
      </c>
      <c r="K125" s="39">
        <v>9.3000000000000007</v>
      </c>
      <c r="L125" s="39">
        <v>8.1</v>
      </c>
      <c r="M125" s="39">
        <v>8</v>
      </c>
      <c r="N125" s="39">
        <v>8.6999999999999993</v>
      </c>
      <c r="O125" s="39">
        <v>6.1</v>
      </c>
      <c r="P125" s="39">
        <v>6.8</v>
      </c>
      <c r="Q125" s="57">
        <v>8.8000000000000007</v>
      </c>
    </row>
    <row r="126" spans="1:17" x14ac:dyDescent="0.15">
      <c r="A126" s="35" t="s">
        <v>81</v>
      </c>
      <c r="B126" s="42"/>
      <c r="C126" s="42"/>
      <c r="D126" s="36"/>
      <c r="E126" s="37">
        <v>7</v>
      </c>
      <c r="F126" s="43">
        <v>1.9</v>
      </c>
      <c r="G126" s="43">
        <v>4</v>
      </c>
      <c r="H126" s="39">
        <v>5.2</v>
      </c>
      <c r="I126" s="39">
        <v>4.5999999999999996</v>
      </c>
      <c r="J126" s="39">
        <v>4.5999999999999996</v>
      </c>
      <c r="K126" s="39">
        <v>3.1</v>
      </c>
      <c r="L126" s="39">
        <v>3.9</v>
      </c>
      <c r="M126" s="39">
        <v>5.4</v>
      </c>
      <c r="N126" s="39">
        <v>2.4</v>
      </c>
      <c r="O126" s="39">
        <v>4.0999999999999996</v>
      </c>
      <c r="P126" s="39">
        <v>4.2</v>
      </c>
      <c r="Q126" s="57">
        <v>3.8</v>
      </c>
    </row>
    <row r="127" spans="1:17" x14ac:dyDescent="0.15">
      <c r="A127" s="35" t="s">
        <v>82</v>
      </c>
      <c r="B127" s="42"/>
      <c r="C127" s="42"/>
      <c r="D127" s="36"/>
      <c r="E127" s="37">
        <v>18</v>
      </c>
      <c r="F127" s="43">
        <v>4.8</v>
      </c>
      <c r="G127" s="43">
        <v>3.2</v>
      </c>
      <c r="H127" s="39">
        <v>3.3</v>
      </c>
      <c r="I127" s="39">
        <v>2.8</v>
      </c>
      <c r="J127" s="39">
        <v>1.2</v>
      </c>
      <c r="K127" s="39">
        <v>3.1</v>
      </c>
      <c r="L127" s="39">
        <v>2.1</v>
      </c>
      <c r="M127" s="39">
        <v>1.7</v>
      </c>
      <c r="N127" s="39">
        <v>1.8</v>
      </c>
      <c r="O127" s="39">
        <v>3.9</v>
      </c>
      <c r="P127" s="39">
        <v>0.5</v>
      </c>
      <c r="Q127" s="57">
        <v>2</v>
      </c>
    </row>
    <row r="128" spans="1:17" x14ac:dyDescent="0.15">
      <c r="A128" s="35" t="s">
        <v>83</v>
      </c>
      <c r="B128" s="42"/>
      <c r="C128" s="42"/>
      <c r="D128" s="36"/>
      <c r="E128" s="37">
        <v>13</v>
      </c>
      <c r="F128" s="43">
        <v>3.5</v>
      </c>
      <c r="G128" s="43">
        <v>4.3</v>
      </c>
      <c r="H128" s="39">
        <v>2.7</v>
      </c>
      <c r="I128" s="39">
        <v>3.7</v>
      </c>
      <c r="J128" s="39">
        <v>4.3</v>
      </c>
      <c r="K128" s="39">
        <v>5</v>
      </c>
      <c r="L128" s="39">
        <v>2.4</v>
      </c>
      <c r="M128" s="39">
        <v>3.3</v>
      </c>
      <c r="N128" s="39">
        <v>3.1</v>
      </c>
      <c r="O128" s="39">
        <v>2.2000000000000002</v>
      </c>
      <c r="P128" s="39">
        <v>2.9</v>
      </c>
      <c r="Q128" s="57">
        <v>3.8</v>
      </c>
    </row>
    <row r="129" spans="1:17" x14ac:dyDescent="0.15">
      <c r="A129" s="160" t="s">
        <v>110</v>
      </c>
      <c r="B129" s="161"/>
      <c r="C129" s="161"/>
      <c r="D129" s="36"/>
      <c r="E129" s="37">
        <v>10</v>
      </c>
      <c r="F129" s="43">
        <v>2.7</v>
      </c>
      <c r="G129" s="43">
        <v>3.2</v>
      </c>
      <c r="H129" s="39">
        <v>2.7</v>
      </c>
      <c r="I129" s="39">
        <v>2.4</v>
      </c>
      <c r="J129" s="39">
        <v>1.2</v>
      </c>
      <c r="K129" s="39">
        <v>0.9</v>
      </c>
      <c r="L129" s="39">
        <v>1.8</v>
      </c>
      <c r="M129" s="39">
        <v>1</v>
      </c>
      <c r="N129" s="39">
        <v>2.2000000000000002</v>
      </c>
      <c r="O129" s="39">
        <v>2.8</v>
      </c>
      <c r="P129" s="39">
        <v>1.3</v>
      </c>
      <c r="Q129" s="57">
        <v>1.5</v>
      </c>
    </row>
    <row r="130" spans="1:17" x14ac:dyDescent="0.15">
      <c r="A130" s="160" t="s">
        <v>85</v>
      </c>
      <c r="B130" s="161"/>
      <c r="C130" s="161"/>
      <c r="D130" s="36"/>
      <c r="E130" s="37">
        <v>1</v>
      </c>
      <c r="F130" s="43">
        <v>0.3</v>
      </c>
      <c r="G130" s="43">
        <v>0</v>
      </c>
      <c r="H130" s="39">
        <v>0.3</v>
      </c>
      <c r="I130" s="39">
        <v>0.6</v>
      </c>
      <c r="J130" s="39">
        <v>0</v>
      </c>
      <c r="K130" s="39">
        <v>0.6</v>
      </c>
      <c r="L130" s="39">
        <v>0.3</v>
      </c>
      <c r="M130" s="39">
        <v>0</v>
      </c>
      <c r="N130" s="39">
        <v>0</v>
      </c>
      <c r="O130" s="39">
        <v>0.6</v>
      </c>
      <c r="P130" s="39">
        <v>0.3</v>
      </c>
      <c r="Q130" s="57">
        <v>0.3</v>
      </c>
    </row>
    <row r="131" spans="1:17" x14ac:dyDescent="0.15">
      <c r="A131" s="160" t="s">
        <v>86</v>
      </c>
      <c r="B131" s="161"/>
      <c r="C131" s="161"/>
      <c r="D131" s="162"/>
      <c r="E131" s="37">
        <v>0</v>
      </c>
      <c r="F131" s="43">
        <v>0</v>
      </c>
      <c r="G131" s="43">
        <v>0</v>
      </c>
      <c r="H131" s="39">
        <v>0</v>
      </c>
      <c r="I131" s="39">
        <v>0</v>
      </c>
      <c r="J131" s="39">
        <v>0</v>
      </c>
      <c r="K131" s="39">
        <v>0</v>
      </c>
      <c r="L131" s="39">
        <v>0</v>
      </c>
      <c r="M131" s="39">
        <v>0</v>
      </c>
      <c r="N131" s="39">
        <v>0</v>
      </c>
      <c r="O131" s="39">
        <v>0.3</v>
      </c>
      <c r="P131" s="39">
        <v>0.3</v>
      </c>
      <c r="Q131" s="57">
        <v>0</v>
      </c>
    </row>
    <row r="132" spans="1:17" x14ac:dyDescent="0.15">
      <c r="A132" s="35" t="s">
        <v>19</v>
      </c>
      <c r="B132" s="42"/>
      <c r="C132" s="42"/>
      <c r="D132" s="36"/>
      <c r="E132" s="37">
        <v>0</v>
      </c>
      <c r="F132" s="43">
        <v>0</v>
      </c>
      <c r="G132" s="43">
        <v>0</v>
      </c>
      <c r="H132" s="39">
        <v>0.3</v>
      </c>
      <c r="I132" s="39">
        <v>0</v>
      </c>
      <c r="J132" s="39">
        <v>0.3</v>
      </c>
      <c r="K132" s="39">
        <v>0</v>
      </c>
      <c r="L132" s="39">
        <v>0.9</v>
      </c>
      <c r="M132" s="39">
        <v>1.3</v>
      </c>
      <c r="N132" s="39">
        <v>2.4</v>
      </c>
      <c r="O132" s="39">
        <v>1.1000000000000001</v>
      </c>
      <c r="P132" s="39">
        <v>1.6</v>
      </c>
      <c r="Q132" s="57">
        <v>2</v>
      </c>
    </row>
    <row r="133" spans="1:17" x14ac:dyDescent="0.15">
      <c r="A133" s="167" t="s">
        <v>4</v>
      </c>
      <c r="B133" s="168"/>
      <c r="C133" s="168"/>
      <c r="D133" s="169"/>
      <c r="E133" s="58">
        <f t="shared" ref="E133:M133" si="8">SUM(E114:E132)</f>
        <v>374</v>
      </c>
      <c r="F133" s="58">
        <f t="shared" si="8"/>
        <v>99.999999999999986</v>
      </c>
      <c r="G133" s="58">
        <f t="shared" si="8"/>
        <v>100.10000000000002</v>
      </c>
      <c r="H133" s="58">
        <f t="shared" si="8"/>
        <v>99.999999999999972</v>
      </c>
      <c r="I133" s="58">
        <f t="shared" si="8"/>
        <v>99.999999999999986</v>
      </c>
      <c r="J133" s="54">
        <f t="shared" si="8"/>
        <v>100</v>
      </c>
      <c r="K133" s="54">
        <f t="shared" si="8"/>
        <v>99.899999999999977</v>
      </c>
      <c r="L133" s="54">
        <f t="shared" si="8"/>
        <v>99.999999999999986</v>
      </c>
      <c r="M133" s="54">
        <f t="shared" si="8"/>
        <v>100.00000000000001</v>
      </c>
      <c r="N133" s="54">
        <v>100</v>
      </c>
      <c r="O133" s="54">
        <v>100</v>
      </c>
      <c r="P133" s="54">
        <v>100</v>
      </c>
      <c r="Q133" s="67">
        <v>100</v>
      </c>
    </row>
    <row r="135" spans="1:17" x14ac:dyDescent="0.15">
      <c r="A135" s="163" t="s">
        <v>109</v>
      </c>
      <c r="B135" s="163"/>
      <c r="C135" s="163"/>
      <c r="D135" s="163"/>
      <c r="E135" s="163"/>
      <c r="F135" s="163"/>
      <c r="G135" s="163"/>
      <c r="H135" s="163"/>
      <c r="I135" s="163"/>
      <c r="J135" s="163"/>
      <c r="K135" s="163"/>
      <c r="L135" s="163"/>
    </row>
  </sheetData>
  <mergeCells count="44">
    <mergeCell ref="A1:M1"/>
    <mergeCell ref="A10:B10"/>
    <mergeCell ref="A15:B15"/>
    <mergeCell ref="A16:B16"/>
    <mergeCell ref="A17:B17"/>
    <mergeCell ref="A20:B20"/>
    <mergeCell ref="A25:B25"/>
    <mergeCell ref="A29:B29"/>
    <mergeCell ref="A39:E39"/>
    <mergeCell ref="A44:B44"/>
    <mergeCell ref="A45:B45"/>
    <mergeCell ref="A46:B46"/>
    <mergeCell ref="A49:B49"/>
    <mergeCell ref="A50:B50"/>
    <mergeCell ref="A56:C56"/>
    <mergeCell ref="A57:C57"/>
    <mergeCell ref="A58:C58"/>
    <mergeCell ref="A59:C59"/>
    <mergeCell ref="A61:C61"/>
    <mergeCell ref="A66:D66"/>
    <mergeCell ref="A68:C68"/>
    <mergeCell ref="A72:D72"/>
    <mergeCell ref="A74:C74"/>
    <mergeCell ref="A81:E81"/>
    <mergeCell ref="A90:B90"/>
    <mergeCell ref="A92:B92"/>
    <mergeCell ref="A97:B97"/>
    <mergeCell ref="A98:B98"/>
    <mergeCell ref="A101:B101"/>
    <mergeCell ref="A109:B109"/>
    <mergeCell ref="A113:D113"/>
    <mergeCell ref="A115:D115"/>
    <mergeCell ref="A116:D116"/>
    <mergeCell ref="A117:C117"/>
    <mergeCell ref="A118:C118"/>
    <mergeCell ref="A119:C119"/>
    <mergeCell ref="A133:D133"/>
    <mergeCell ref="A135:L135"/>
    <mergeCell ref="A122:C122"/>
    <mergeCell ref="A124:C124"/>
    <mergeCell ref="A125:C125"/>
    <mergeCell ref="A129:C129"/>
    <mergeCell ref="A130:C130"/>
    <mergeCell ref="A131:D131"/>
  </mergeCells>
  <phoneticPr fontId="2"/>
  <pageMargins left="0.52" right="0.57999999999999996" top="0.98399999999999999" bottom="0.98399999999999999" header="0.51200000000000001" footer="0.51200000000000001"/>
  <pageSetup paperSize="9" scale="88" orientation="portrait" horizontalDpi="300" verticalDpi="300"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vt:i4>
      </vt:variant>
    </vt:vector>
  </HeadingPairs>
  <TitlesOfParts>
    <vt:vector size="22" baseType="lpstr">
      <vt:lpstr>H16年度</vt:lpstr>
      <vt:lpstr>H17年度</vt:lpstr>
      <vt:lpstr>H18年度</vt:lpstr>
      <vt:lpstr>H19年度</vt:lpstr>
      <vt:lpstr>H20年度</vt:lpstr>
      <vt:lpstr>H21年度</vt:lpstr>
      <vt:lpstr>H22年度</vt:lpstr>
      <vt:lpstr>H23年度</vt:lpstr>
      <vt:lpstr>H24年度</vt:lpstr>
      <vt:lpstr>H25年度</vt:lpstr>
      <vt:lpstr>H26年度 </vt:lpstr>
      <vt:lpstr>H27年度 </vt:lpstr>
      <vt:lpstr>H28年度</vt:lpstr>
      <vt:lpstr>H29年度</vt:lpstr>
      <vt:lpstr>H31年度</vt:lpstr>
      <vt:lpstr>R02年度</vt:lpstr>
      <vt:lpstr>R03年度</vt:lpstr>
      <vt:lpstr>R04年度</vt:lpstr>
      <vt:lpstr>R05年度</vt:lpstr>
      <vt:lpstr>R06年度</vt:lpstr>
      <vt:lpstr>'H27年度 '!Print_Area</vt:lpstr>
      <vt:lpstr>H28年度!Print_Area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三ッ廣</dc:creator>
  <cp:lastModifiedBy>池田　愛【佐世保】</cp:lastModifiedBy>
  <cp:lastPrinted>2024-06-25T04:41:51Z</cp:lastPrinted>
  <dcterms:created xsi:type="dcterms:W3CDTF">2004-10-06T05:41:17Z</dcterms:created>
  <dcterms:modified xsi:type="dcterms:W3CDTF">2024-06-25T04:41:55Z</dcterms:modified>
</cp:coreProperties>
</file>