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nitsc\Nextcloud\情報処理センター\ホームページ関連\00ホームページ更新\2024\202406\2406【教育データベース】生活支援係担当分\"/>
    </mc:Choice>
  </mc:AlternateContent>
  <xr:revisionPtr revIDLastSave="0" documentId="13_ncr:1_{356B992F-6808-479A-8FDB-7D18F5DC1E64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車両通学者数一覧" sheetId="1" r:id="rId1"/>
    <sheet name="グラフ" sheetId="2" r:id="rId2"/>
  </sheets>
  <definedNames>
    <definedName name="_xlnm.Print_Area" localSheetId="1">グラフ!$A$1:$H$33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4" i="1" l="1"/>
  <c r="E23" i="1" l="1"/>
  <c r="A21" i="1"/>
  <c r="A22" i="1"/>
  <c r="A23" i="1" s="1"/>
  <c r="A24" i="1" s="1"/>
  <c r="E22" i="1"/>
  <c r="E21" i="1"/>
  <c r="E4" i="1"/>
  <c r="B5" i="1"/>
  <c r="B6" i="1"/>
  <c r="B7" i="1"/>
  <c r="B8" i="1"/>
  <c r="B9" i="1" s="1"/>
  <c r="C3" i="2"/>
  <c r="D3" i="2" s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D4" i="2" l="1"/>
  <c r="E3" i="2"/>
  <c r="F3" i="2" s="1"/>
  <c r="F6" i="2" s="1"/>
  <c r="C4" i="2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D5" i="2"/>
  <c r="G3" i="2"/>
  <c r="F4" i="2"/>
  <c r="F5" i="2"/>
  <c r="E4" i="2"/>
  <c r="D6" i="2"/>
  <c r="F7" i="2" l="1"/>
  <c r="C5" i="2"/>
  <c r="D7" i="2"/>
  <c r="E6" i="2"/>
  <c r="E5" i="2"/>
  <c r="G4" i="2"/>
  <c r="G5" i="2"/>
  <c r="G6" i="2"/>
  <c r="C6" i="2"/>
  <c r="C7" i="2" l="1"/>
  <c r="G7" i="2"/>
  <c r="E7" i="2"/>
</calcChain>
</file>

<file path=xl/sharedStrings.xml><?xml version="1.0" encoding="utf-8"?>
<sst xmlns="http://schemas.openxmlformats.org/spreadsheetml/2006/main" count="13" uniqueCount="10">
  <si>
    <t>二輪車</t>
    <rPh sb="0" eb="3">
      <t>ニリンシャ</t>
    </rPh>
    <phoneticPr fontId="1"/>
  </si>
  <si>
    <t>四輪車</t>
    <rPh sb="0" eb="3">
      <t>ヨンリンシャ</t>
    </rPh>
    <phoneticPr fontId="1"/>
  </si>
  <si>
    <t>合計</t>
    <rPh sb="0" eb="2">
      <t>ゴウケイ</t>
    </rPh>
    <phoneticPr fontId="1"/>
  </si>
  <si>
    <t>車両通学者数一覧</t>
    <rPh sb="6" eb="8">
      <t>イチラン</t>
    </rPh>
    <phoneticPr fontId="1"/>
  </si>
  <si>
    <t>計</t>
    <rPh sb="0" eb="1">
      <t>ケイ</t>
    </rPh>
    <phoneticPr fontId="1"/>
  </si>
  <si>
    <t>過去５年間の推移</t>
    <rPh sb="0" eb="2">
      <t>カコ</t>
    </rPh>
    <rPh sb="3" eb="5">
      <t>ネンアイダ</t>
    </rPh>
    <rPh sb="6" eb="8">
      <t>スイイ</t>
    </rPh>
    <phoneticPr fontId="1"/>
  </si>
  <si>
    <t>→　この列より右は、印刷外領域です。</t>
    <rPh sb="4" eb="5">
      <t>レツ</t>
    </rPh>
    <rPh sb="7" eb="8">
      <t>ミギ</t>
    </rPh>
    <rPh sb="10" eb="12">
      <t>インサツ</t>
    </rPh>
    <rPh sb="12" eb="13">
      <t>ソト</t>
    </rPh>
    <rPh sb="13" eb="15">
      <t>リョウイキ</t>
    </rPh>
    <phoneticPr fontId="1"/>
  </si>
  <si>
    <t>（単位：人）</t>
    <rPh sb="1" eb="3">
      <t>タンイ</t>
    </rPh>
    <rPh sb="4" eb="5">
      <t>ヒト</t>
    </rPh>
    <phoneticPr fontId="1"/>
  </si>
  <si>
    <t>開始年度（西暦）</t>
    <rPh sb="0" eb="2">
      <t>カイシ</t>
    </rPh>
    <rPh sb="2" eb="4">
      <t>ネンド</t>
    </rPh>
    <rPh sb="5" eb="7">
      <t>セイレキ</t>
    </rPh>
    <phoneticPr fontId="1"/>
  </si>
  <si>
    <t>年度</t>
    <rPh sb="0" eb="2">
      <t>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</si>
</sst>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&quot;平&quot;&quot;成&quot;##&quot;年&quot;&quot;度&quot;"/>
    <numFmt numFmtId="177" formatCode="&quot;令和&quot;##&quot;年&quot;&quot;度&quot;"/>
    <numFmt numFmtId="178" formatCode="##&quot;年度&quot;"/>
    <numFmt numFmtId="179" formatCode="&quot;(&quot;##&quot;年度)&quot;"/>
  </numFmts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ＭＳ Ｐゴシック"/>
      <family val="3"/>
      <charset val="128"/>
    </font>
    <font>
      <sz val="28"/>
      <name val="ＭＳ Ｐゴシック"/>
      <family val="3"/>
      <charset val="128"/>
    </font>
    <font>
      <sz val="18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left" vertical="center" indent="3"/>
    </xf>
    <xf numFmtId="0" fontId="0" fillId="2" borderId="1" xfId="0" applyFill="1" applyBorder="1" applyAlignment="1">
      <alignment vertical="center"/>
    </xf>
    <xf numFmtId="176" fontId="0" fillId="0" borderId="0" xfId="0" applyNumberFormat="1" applyAlignment="1" applyProtection="1">
      <alignment vertical="center"/>
      <protection locked="0"/>
    </xf>
    <xf numFmtId="0" fontId="4" fillId="0" borderId="0" xfId="0" applyFont="1"/>
    <xf numFmtId="0" fontId="0" fillId="0" borderId="0" xfId="0" applyAlignment="1">
      <alignment horizontal="right"/>
    </xf>
    <xf numFmtId="0" fontId="0" fillId="0" borderId="2" xfId="0" applyFill="1" applyBorder="1" applyAlignment="1">
      <alignment vertical="center"/>
    </xf>
    <xf numFmtId="178" fontId="0" fillId="0" borderId="1" xfId="0" applyNumberForma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3" borderId="3" xfId="0" applyFont="1" applyFill="1" applyBorder="1" applyAlignment="1" applyProtection="1">
      <alignment horizontal="center" vertical="center"/>
      <protection locked="0"/>
    </xf>
    <xf numFmtId="178" fontId="0" fillId="2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 wrapText="1"/>
    </xf>
    <xf numFmtId="179" fontId="0" fillId="2" borderId="4" xfId="0" applyNumberFormat="1" applyFill="1" applyBorder="1" applyAlignment="1">
      <alignment horizontal="left" vertical="center"/>
    </xf>
    <xf numFmtId="0" fontId="0" fillId="0" borderId="0" xfId="0" applyBorder="1" applyAlignment="1">
      <alignment horizontal="right" vertical="center"/>
    </xf>
    <xf numFmtId="0" fontId="0" fillId="0" borderId="0" xfId="0" applyBorder="1" applyAlignment="1">
      <alignment horizontal="left" vertical="center"/>
    </xf>
    <xf numFmtId="176" fontId="0" fillId="2" borderId="5" xfId="0" applyNumberFormat="1" applyFill="1" applyBorder="1" applyAlignment="1">
      <alignment horizontal="right" vertical="center"/>
    </xf>
    <xf numFmtId="177" fontId="0" fillId="2" borderId="5" xfId="0" applyNumberFormat="1" applyFill="1" applyBorder="1" applyAlignment="1">
      <alignment horizontal="right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0" borderId="6" xfId="0" applyBorder="1" applyAlignment="1">
      <alignment horizontal="left" vertical="center" indent="3"/>
    </xf>
    <xf numFmtId="0" fontId="0" fillId="0" borderId="7" xfId="0" applyBorder="1" applyAlignment="1">
      <alignment horizontal="right" vertical="center" indent="3"/>
    </xf>
    <xf numFmtId="0" fontId="0" fillId="2" borderId="5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車両通学者数</a:t>
            </a:r>
          </a:p>
        </c:rich>
      </c:tx>
      <c:layout>
        <c:manualLayout>
          <c:xMode val="edge"/>
          <c:yMode val="edge"/>
          <c:x val="0.4243909267439131"/>
          <c:y val="3.241895261845386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357743200176576"/>
          <c:y val="0.15960099750623441"/>
          <c:w val="0.76910691232677897"/>
          <c:h val="0.72568578553615959"/>
        </c:manualLayout>
      </c:layout>
      <c:lineChart>
        <c:grouping val="standard"/>
        <c:varyColors val="0"/>
        <c:ser>
          <c:idx val="1"/>
          <c:order val="0"/>
          <c:tx>
            <c:v>二輪車通学者数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グラフ!$C$4:$G$4</c:f>
              <c:strCache>
                <c:ptCount val="5"/>
                <c:pt idx="0">
                  <c:v>令和1年度</c:v>
                </c:pt>
                <c:pt idx="1">
                  <c:v>令和2年度</c:v>
                </c:pt>
                <c:pt idx="2">
                  <c:v>令和3年度</c:v>
                </c:pt>
                <c:pt idx="3">
                  <c:v>令和4年度</c:v>
                </c:pt>
                <c:pt idx="4">
                  <c:v>令和5年度</c:v>
                </c:pt>
              </c:strCache>
            </c:strRef>
          </c:cat>
          <c:val>
            <c:numRef>
              <c:f>グラフ!$C$5:$G$5</c:f>
              <c:numCache>
                <c:formatCode>General</c:formatCode>
                <c:ptCount val="5"/>
                <c:pt idx="0">
                  <c:v>9</c:v>
                </c:pt>
                <c:pt idx="1">
                  <c:v>6</c:v>
                </c:pt>
                <c:pt idx="2">
                  <c:v>3</c:v>
                </c:pt>
                <c:pt idx="3">
                  <c:v>3</c:v>
                </c:pt>
                <c:pt idx="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CF1-4D51-ABB7-F43163F0E54C}"/>
            </c:ext>
          </c:extLst>
        </c:ser>
        <c:ser>
          <c:idx val="2"/>
          <c:order val="1"/>
          <c:tx>
            <c:v>四輪車通学者数</c:v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Ref>
              <c:f>グラフ!$C$4:$G$4</c:f>
              <c:strCache>
                <c:ptCount val="5"/>
                <c:pt idx="0">
                  <c:v>令和1年度</c:v>
                </c:pt>
                <c:pt idx="1">
                  <c:v>令和2年度</c:v>
                </c:pt>
                <c:pt idx="2">
                  <c:v>令和3年度</c:v>
                </c:pt>
                <c:pt idx="3">
                  <c:v>令和4年度</c:v>
                </c:pt>
                <c:pt idx="4">
                  <c:v>令和5年度</c:v>
                </c:pt>
              </c:strCache>
            </c:strRef>
          </c:cat>
          <c:val>
            <c:numRef>
              <c:f>グラフ!$C$6:$G$6</c:f>
              <c:numCache>
                <c:formatCode>General</c:formatCode>
                <c:ptCount val="5"/>
                <c:pt idx="0">
                  <c:v>59</c:v>
                </c:pt>
                <c:pt idx="1">
                  <c:v>48</c:v>
                </c:pt>
                <c:pt idx="2">
                  <c:v>49</c:v>
                </c:pt>
                <c:pt idx="3">
                  <c:v>53</c:v>
                </c:pt>
                <c:pt idx="4">
                  <c:v>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CF1-4D51-ABB7-F43163F0E54C}"/>
            </c:ext>
          </c:extLst>
        </c:ser>
        <c:ser>
          <c:idx val="3"/>
          <c:order val="2"/>
          <c:tx>
            <c:v>車両通学者数</c:v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cat>
            <c:strRef>
              <c:f>グラフ!$C$4:$G$4</c:f>
              <c:strCache>
                <c:ptCount val="5"/>
                <c:pt idx="0">
                  <c:v>令和1年度</c:v>
                </c:pt>
                <c:pt idx="1">
                  <c:v>令和2年度</c:v>
                </c:pt>
                <c:pt idx="2">
                  <c:v>令和3年度</c:v>
                </c:pt>
                <c:pt idx="3">
                  <c:v>令和4年度</c:v>
                </c:pt>
                <c:pt idx="4">
                  <c:v>令和5年度</c:v>
                </c:pt>
              </c:strCache>
            </c:strRef>
          </c:cat>
          <c:val>
            <c:numRef>
              <c:f>グラフ!$C$7:$G$7</c:f>
              <c:numCache>
                <c:formatCode>General</c:formatCode>
                <c:ptCount val="5"/>
                <c:pt idx="0">
                  <c:v>68</c:v>
                </c:pt>
                <c:pt idx="1">
                  <c:v>54</c:v>
                </c:pt>
                <c:pt idx="2">
                  <c:v>52</c:v>
                </c:pt>
                <c:pt idx="3">
                  <c:v>56</c:v>
                </c:pt>
                <c:pt idx="4">
                  <c:v>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CF1-4D51-ABB7-F43163F0E5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2944544"/>
        <c:axId val="1"/>
      </c:lineChart>
      <c:catAx>
        <c:axId val="14929445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人数［人］</a:t>
                </a:r>
              </a:p>
            </c:rich>
          </c:tx>
          <c:layout>
            <c:manualLayout>
              <c:xMode val="edge"/>
              <c:yMode val="edge"/>
              <c:x val="2.6016260162601626E-2"/>
              <c:y val="0.4413965087281795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9294454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341661438661631"/>
          <c:y val="2.992623428305876E-2"/>
          <c:w val="0.23577969826942369"/>
          <c:h val="0.152124937001328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10</xdr:row>
      <xdr:rowOff>9525</xdr:rowOff>
    </xdr:from>
    <xdr:to>
      <xdr:col>7</xdr:col>
      <xdr:colOff>438150</xdr:colOff>
      <xdr:row>32</xdr:row>
      <xdr:rowOff>57150</xdr:rowOff>
    </xdr:to>
    <xdr:graphicFrame macro="">
      <xdr:nvGraphicFramePr>
        <xdr:cNvPr id="1065" name="グラフ 1">
          <a:extLst>
            <a:ext uri="{FF2B5EF4-FFF2-40B4-BE49-F238E27FC236}">
              <a16:creationId xmlns:a16="http://schemas.microsoft.com/office/drawing/2014/main" id="{AF6FA1D0-E419-4205-B262-F47B6C97F4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203835</xdr:colOff>
      <xdr:row>5</xdr:row>
      <xdr:rowOff>38100</xdr:rowOff>
    </xdr:from>
    <xdr:to>
      <xdr:col>13</xdr:col>
      <xdr:colOff>205905</xdr:colOff>
      <xdr:row>12</xdr:row>
      <xdr:rowOff>87795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9046A517-9032-4E5B-B933-EBB038792510}"/>
            </a:ext>
          </a:extLst>
        </xdr:cNvPr>
        <xdr:cNvSpPr/>
      </xdr:nvSpPr>
      <xdr:spPr bwMode="auto">
        <a:xfrm>
          <a:off x="7515225" y="1628775"/>
          <a:ext cx="2745270" cy="1764195"/>
        </a:xfrm>
        <a:prstGeom prst="roundRect">
          <a:avLst/>
        </a:prstGeom>
        <a:solidFill>
          <a:schemeClr val="accent5">
            <a:lumMod val="40000"/>
            <a:lumOff val="6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>
            <a:lnSpc>
              <a:spcPts val="2200"/>
            </a:lnSpc>
          </a:pPr>
          <a:r>
            <a:rPr kumimoji="1" lang="en-US" altLang="ja-JP" sz="1800" b="1">
              <a:solidFill>
                <a:srgbClr val="FF0000"/>
              </a:solidFill>
              <a:latin typeface="+mn-ea"/>
              <a:ea typeface="+mn-ea"/>
            </a:rPr>
            <a:t>【</a:t>
          </a:r>
          <a:r>
            <a:rPr kumimoji="1" lang="ja-JP" altLang="en-US" sz="1800" b="1">
              <a:solidFill>
                <a:srgbClr val="FF0000"/>
              </a:solidFill>
              <a:latin typeface="+mn-ea"/>
              <a:ea typeface="+mn-ea"/>
            </a:rPr>
            <a:t>グラフ作成方法</a:t>
          </a:r>
          <a:r>
            <a:rPr kumimoji="1" lang="en-US" altLang="ja-JP" sz="1800" b="1">
              <a:solidFill>
                <a:srgbClr val="FF0000"/>
              </a:solidFill>
              <a:latin typeface="+mn-ea"/>
              <a:ea typeface="+mn-ea"/>
            </a:rPr>
            <a:t>】</a:t>
          </a:r>
          <a:endParaRPr kumimoji="1" lang="ja-JP" altLang="en-US" sz="1800" b="1">
            <a:solidFill>
              <a:srgbClr val="FF0000"/>
            </a:solidFill>
            <a:latin typeface="+mn-ea"/>
            <a:ea typeface="+mn-ea"/>
          </a:endParaRPr>
        </a:p>
        <a:p>
          <a:pPr algn="l"/>
          <a:endParaRPr kumimoji="1" lang="ja-JP" altLang="en-US" sz="1100" b="1">
            <a:solidFill>
              <a:srgbClr val="FF0000"/>
            </a:solidFill>
            <a:latin typeface="+mn-ea"/>
            <a:ea typeface="+mn-ea"/>
          </a:endParaRPr>
        </a:p>
        <a:p>
          <a:pPr algn="l"/>
          <a:r>
            <a:rPr kumimoji="1" lang="ja-JP" altLang="en-US" sz="1100" b="1">
              <a:solidFill>
                <a:srgbClr val="FF0000"/>
              </a:solidFill>
              <a:latin typeface="+mn-ea"/>
              <a:ea typeface="+mn-ea"/>
            </a:rPr>
            <a:t>上記セルに開始年を入力すると、その年から５年間分のグラフが自動的に作成されます。</a:t>
          </a:r>
        </a:p>
        <a:p>
          <a:pPr algn="l">
            <a:lnSpc>
              <a:spcPts val="1300"/>
            </a:lnSpc>
          </a:pPr>
          <a:endParaRPr kumimoji="1" lang="en-US" altLang="ja-JP" sz="1100" b="1">
            <a:solidFill>
              <a:srgbClr val="FF0000"/>
            </a:solidFill>
            <a:latin typeface="+mn-ea"/>
            <a:ea typeface="+mn-ea"/>
          </a:endParaRPr>
        </a:p>
        <a:p>
          <a:pPr algn="l">
            <a:lnSpc>
              <a:spcPts val="1300"/>
            </a:lnSpc>
          </a:pPr>
          <a:r>
            <a:rPr kumimoji="1" lang="ja-JP" altLang="en-US" sz="1100" b="1">
              <a:solidFill>
                <a:srgbClr val="FF0000"/>
              </a:solidFill>
              <a:latin typeface="+mn-ea"/>
              <a:ea typeface="+mn-ea"/>
            </a:rPr>
            <a:t>グラフ上では和暦で表示されます。</a:t>
          </a:r>
          <a:endParaRPr kumimoji="1" lang="en-US" altLang="ja-JP" sz="1100" b="1">
            <a:solidFill>
              <a:srgbClr val="FF0000"/>
            </a:solidFill>
            <a:latin typeface="+mn-ea"/>
            <a:ea typeface="+mn-ea"/>
          </a:endParaRPr>
        </a:p>
        <a:p>
          <a:pPr algn="l">
            <a:lnSpc>
              <a:spcPts val="1100"/>
            </a:lnSpc>
          </a:pPr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4"/>
  <sheetViews>
    <sheetView workbookViewId="0">
      <pane xSplit="2" ySplit="3" topLeftCell="C13" activePane="bottomRight" state="frozen"/>
      <selection pane="topRight" activeCell="C1" sqref="C1"/>
      <selection pane="bottomLeft" activeCell="A4" sqref="A4"/>
      <selection pane="bottomRight" activeCell="J23" sqref="J23"/>
    </sheetView>
  </sheetViews>
  <sheetFormatPr defaultRowHeight="21" customHeight="1" x14ac:dyDescent="0.15"/>
  <cols>
    <col min="1" max="1" width="11.125" style="17" bestFit="1" customWidth="1"/>
    <col min="2" max="2" width="10.5" style="18" bestFit="1" customWidth="1"/>
    <col min="3" max="4" width="13.375" style="1" customWidth="1"/>
    <col min="5" max="5" width="14.75" style="1" customWidth="1"/>
    <col min="6" max="16384" width="9" style="1"/>
  </cols>
  <sheetData>
    <row r="1" spans="1:5" ht="26.25" customHeight="1" x14ac:dyDescent="0.15">
      <c r="A1" s="27" t="s">
        <v>3</v>
      </c>
      <c r="B1" s="27"/>
      <c r="C1" s="27"/>
      <c r="D1" s="27"/>
      <c r="E1" s="27"/>
    </row>
    <row r="2" spans="1:5" ht="16.5" customHeight="1" x14ac:dyDescent="0.15">
      <c r="E2" s="8" t="s">
        <v>7</v>
      </c>
    </row>
    <row r="3" spans="1:5" s="2" customFormat="1" ht="30.75" customHeight="1" x14ac:dyDescent="0.15">
      <c r="A3" s="25" t="s">
        <v>9</v>
      </c>
      <c r="B3" s="26"/>
      <c r="C3" s="3" t="s">
        <v>0</v>
      </c>
      <c r="D3" s="21" t="s">
        <v>1</v>
      </c>
      <c r="E3" s="22" t="s">
        <v>4</v>
      </c>
    </row>
    <row r="4" spans="1:5" ht="30" customHeight="1" x14ac:dyDescent="0.15">
      <c r="A4" s="19">
        <v>15</v>
      </c>
      <c r="B4" s="16">
        <v>2003</v>
      </c>
      <c r="C4" s="4">
        <v>29</v>
      </c>
      <c r="D4" s="23">
        <v>66</v>
      </c>
      <c r="E4" s="24">
        <f>SUM(C4:D4)</f>
        <v>95</v>
      </c>
    </row>
    <row r="5" spans="1:5" ht="30" customHeight="1" x14ac:dyDescent="0.15">
      <c r="A5" s="19">
        <v>16</v>
      </c>
      <c r="B5" s="16">
        <f t="shared" ref="B5:B24" si="0">B4+1</f>
        <v>2004</v>
      </c>
      <c r="C5" s="4">
        <v>24</v>
      </c>
      <c r="D5" s="23">
        <v>68</v>
      </c>
      <c r="E5" s="24">
        <f t="shared" ref="E5:E19" si="1">SUM(C5:D5)</f>
        <v>92</v>
      </c>
    </row>
    <row r="6" spans="1:5" ht="30" customHeight="1" x14ac:dyDescent="0.15">
      <c r="A6" s="19">
        <v>17</v>
      </c>
      <c r="B6" s="16">
        <f t="shared" si="0"/>
        <v>2005</v>
      </c>
      <c r="C6" s="4">
        <v>34</v>
      </c>
      <c r="D6" s="23">
        <v>72</v>
      </c>
      <c r="E6" s="24">
        <f t="shared" si="1"/>
        <v>106</v>
      </c>
    </row>
    <row r="7" spans="1:5" ht="30" customHeight="1" x14ac:dyDescent="0.15">
      <c r="A7" s="19">
        <v>18</v>
      </c>
      <c r="B7" s="16">
        <f t="shared" si="0"/>
        <v>2006</v>
      </c>
      <c r="C7" s="4">
        <v>32</v>
      </c>
      <c r="D7" s="23">
        <v>76</v>
      </c>
      <c r="E7" s="24">
        <f t="shared" si="1"/>
        <v>108</v>
      </c>
    </row>
    <row r="8" spans="1:5" ht="30" customHeight="1" x14ac:dyDescent="0.15">
      <c r="A8" s="19">
        <v>19</v>
      </c>
      <c r="B8" s="16">
        <f t="shared" si="0"/>
        <v>2007</v>
      </c>
      <c r="C8" s="4">
        <v>22</v>
      </c>
      <c r="D8" s="23">
        <v>67</v>
      </c>
      <c r="E8" s="24">
        <f t="shared" si="1"/>
        <v>89</v>
      </c>
    </row>
    <row r="9" spans="1:5" ht="30" customHeight="1" x14ac:dyDescent="0.15">
      <c r="A9" s="19">
        <v>20</v>
      </c>
      <c r="B9" s="16">
        <f t="shared" si="0"/>
        <v>2008</v>
      </c>
      <c r="C9" s="4">
        <v>21</v>
      </c>
      <c r="D9" s="23">
        <v>58</v>
      </c>
      <c r="E9" s="24">
        <f t="shared" si="1"/>
        <v>79</v>
      </c>
    </row>
    <row r="10" spans="1:5" ht="30" customHeight="1" x14ac:dyDescent="0.15">
      <c r="A10" s="19">
        <v>21</v>
      </c>
      <c r="B10" s="16">
        <f t="shared" si="0"/>
        <v>2009</v>
      </c>
      <c r="C10" s="4">
        <v>33</v>
      </c>
      <c r="D10" s="23">
        <v>57</v>
      </c>
      <c r="E10" s="24">
        <f t="shared" si="1"/>
        <v>90</v>
      </c>
    </row>
    <row r="11" spans="1:5" ht="30" customHeight="1" x14ac:dyDescent="0.15">
      <c r="A11" s="19">
        <v>22</v>
      </c>
      <c r="B11" s="16">
        <f t="shared" si="0"/>
        <v>2010</v>
      </c>
      <c r="C11" s="4">
        <v>25</v>
      </c>
      <c r="D11" s="23">
        <v>45</v>
      </c>
      <c r="E11" s="24">
        <f t="shared" si="1"/>
        <v>70</v>
      </c>
    </row>
    <row r="12" spans="1:5" ht="30" customHeight="1" x14ac:dyDescent="0.15">
      <c r="A12" s="19">
        <v>23</v>
      </c>
      <c r="B12" s="16">
        <f t="shared" si="0"/>
        <v>2011</v>
      </c>
      <c r="C12" s="4">
        <v>35</v>
      </c>
      <c r="D12" s="23">
        <v>52</v>
      </c>
      <c r="E12" s="24">
        <f t="shared" si="1"/>
        <v>87</v>
      </c>
    </row>
    <row r="13" spans="1:5" ht="30" customHeight="1" x14ac:dyDescent="0.15">
      <c r="A13" s="19">
        <v>24</v>
      </c>
      <c r="B13" s="16">
        <f t="shared" si="0"/>
        <v>2012</v>
      </c>
      <c r="C13" s="4">
        <v>33</v>
      </c>
      <c r="D13" s="23">
        <v>59</v>
      </c>
      <c r="E13" s="24">
        <f t="shared" si="1"/>
        <v>92</v>
      </c>
    </row>
    <row r="14" spans="1:5" ht="30" customHeight="1" x14ac:dyDescent="0.15">
      <c r="A14" s="19">
        <v>25</v>
      </c>
      <c r="B14" s="16">
        <f t="shared" si="0"/>
        <v>2013</v>
      </c>
      <c r="C14" s="4">
        <v>29</v>
      </c>
      <c r="D14" s="23">
        <v>63</v>
      </c>
      <c r="E14" s="24">
        <f t="shared" si="1"/>
        <v>92</v>
      </c>
    </row>
    <row r="15" spans="1:5" ht="30" customHeight="1" x14ac:dyDescent="0.15">
      <c r="A15" s="19">
        <v>26</v>
      </c>
      <c r="B15" s="16">
        <f t="shared" si="0"/>
        <v>2014</v>
      </c>
      <c r="C15" s="4">
        <v>25</v>
      </c>
      <c r="D15" s="23">
        <v>63</v>
      </c>
      <c r="E15" s="24">
        <f t="shared" si="1"/>
        <v>88</v>
      </c>
    </row>
    <row r="16" spans="1:5" ht="30" customHeight="1" x14ac:dyDescent="0.15">
      <c r="A16" s="19">
        <v>27</v>
      </c>
      <c r="B16" s="16">
        <f t="shared" si="0"/>
        <v>2015</v>
      </c>
      <c r="C16" s="4">
        <v>15</v>
      </c>
      <c r="D16" s="23">
        <v>60</v>
      </c>
      <c r="E16" s="24">
        <f t="shared" si="1"/>
        <v>75</v>
      </c>
    </row>
    <row r="17" spans="1:5" ht="30" customHeight="1" x14ac:dyDescent="0.15">
      <c r="A17" s="19">
        <v>28</v>
      </c>
      <c r="B17" s="16">
        <f t="shared" si="0"/>
        <v>2016</v>
      </c>
      <c r="C17" s="4">
        <v>17</v>
      </c>
      <c r="D17" s="23">
        <v>56</v>
      </c>
      <c r="E17" s="24">
        <f t="shared" si="1"/>
        <v>73</v>
      </c>
    </row>
    <row r="18" spans="1:5" ht="30" customHeight="1" x14ac:dyDescent="0.15">
      <c r="A18" s="19">
        <v>29</v>
      </c>
      <c r="B18" s="16">
        <f t="shared" si="0"/>
        <v>2017</v>
      </c>
      <c r="C18" s="4">
        <v>16</v>
      </c>
      <c r="D18" s="23">
        <v>57</v>
      </c>
      <c r="E18" s="24">
        <f t="shared" si="1"/>
        <v>73</v>
      </c>
    </row>
    <row r="19" spans="1:5" ht="30" customHeight="1" x14ac:dyDescent="0.15">
      <c r="A19" s="19">
        <v>30</v>
      </c>
      <c r="B19" s="16">
        <f t="shared" si="0"/>
        <v>2018</v>
      </c>
      <c r="C19" s="4">
        <v>9</v>
      </c>
      <c r="D19" s="23">
        <v>58</v>
      </c>
      <c r="E19" s="24">
        <f t="shared" si="1"/>
        <v>67</v>
      </c>
    </row>
    <row r="20" spans="1:5" ht="30" customHeight="1" x14ac:dyDescent="0.15">
      <c r="A20" s="20">
        <v>1</v>
      </c>
      <c r="B20" s="16">
        <f t="shared" si="0"/>
        <v>2019</v>
      </c>
      <c r="C20" s="4">
        <v>9</v>
      </c>
      <c r="D20" s="23">
        <v>59</v>
      </c>
      <c r="E20" s="24">
        <f>SUM(C20:D20)</f>
        <v>68</v>
      </c>
    </row>
    <row r="21" spans="1:5" ht="30" customHeight="1" x14ac:dyDescent="0.15">
      <c r="A21" s="20">
        <f>A20+1</f>
        <v>2</v>
      </c>
      <c r="B21" s="16">
        <f t="shared" si="0"/>
        <v>2020</v>
      </c>
      <c r="C21" s="4">
        <v>6</v>
      </c>
      <c r="D21" s="23">
        <v>48</v>
      </c>
      <c r="E21" s="24">
        <f>SUM(C21:D21)</f>
        <v>54</v>
      </c>
    </row>
    <row r="22" spans="1:5" ht="30" customHeight="1" x14ac:dyDescent="0.15">
      <c r="A22" s="20">
        <f>A21+1</f>
        <v>3</v>
      </c>
      <c r="B22" s="16">
        <f t="shared" si="0"/>
        <v>2021</v>
      </c>
      <c r="C22" s="4">
        <v>3</v>
      </c>
      <c r="D22" s="23">
        <v>49</v>
      </c>
      <c r="E22" s="24">
        <f>SUM(C22:D22)</f>
        <v>52</v>
      </c>
    </row>
    <row r="23" spans="1:5" ht="29.25" customHeight="1" x14ac:dyDescent="0.15">
      <c r="A23" s="20">
        <f>A22+1</f>
        <v>4</v>
      </c>
      <c r="B23" s="16">
        <f t="shared" si="0"/>
        <v>2022</v>
      </c>
      <c r="C23" s="4">
        <v>3</v>
      </c>
      <c r="D23" s="23">
        <v>53</v>
      </c>
      <c r="E23" s="24">
        <f>SUM(C23:D23)</f>
        <v>56</v>
      </c>
    </row>
    <row r="24" spans="1:5" ht="32.25" customHeight="1" x14ac:dyDescent="0.15">
      <c r="A24" s="20">
        <f>A23+1</f>
        <v>5</v>
      </c>
      <c r="B24" s="16">
        <f t="shared" si="0"/>
        <v>2023</v>
      </c>
      <c r="C24" s="4">
        <v>5</v>
      </c>
      <c r="D24" s="23">
        <v>55</v>
      </c>
      <c r="E24" s="24">
        <f>SUM(C24:D24)</f>
        <v>60</v>
      </c>
    </row>
  </sheetData>
  <mergeCells count="2">
    <mergeCell ref="A3:B3"/>
    <mergeCell ref="A1:E1"/>
  </mergeCells>
  <phoneticPr fontId="1"/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8"/>
  <sheetViews>
    <sheetView tabSelected="1" view="pageBreakPreview" zoomScaleNormal="100" zoomScaleSheetLayoutView="100" workbookViewId="0">
      <selection activeCell="P4" sqref="P4"/>
    </sheetView>
  </sheetViews>
  <sheetFormatPr defaultRowHeight="13.5" x14ac:dyDescent="0.15"/>
  <cols>
    <col min="1" max="1" width="8" style="1" customWidth="1"/>
    <col min="2" max="2" width="10" style="1" customWidth="1"/>
    <col min="3" max="6" width="11.125" style="1" bestFit="1" customWidth="1"/>
    <col min="7" max="7" width="13.125" style="1" customWidth="1"/>
    <col min="8" max="8" width="9" style="1"/>
    <col min="9" max="9" width="13.375" style="1" bestFit="1" customWidth="1"/>
    <col min="10" max="10" width="15.25" style="1" bestFit="1" customWidth="1"/>
    <col min="11" max="16384" width="9" style="1"/>
  </cols>
  <sheetData>
    <row r="1" spans="1:12" customFormat="1" ht="32.25" x14ac:dyDescent="0.2">
      <c r="A1" s="28" t="s">
        <v>5</v>
      </c>
      <c r="B1" s="28"/>
      <c r="C1" s="28"/>
      <c r="D1" s="28"/>
      <c r="E1" s="28"/>
      <c r="F1" s="28"/>
      <c r="G1" s="28"/>
      <c r="H1" s="28"/>
      <c r="I1" s="7" t="s">
        <v>6</v>
      </c>
    </row>
    <row r="2" spans="1:12" customFormat="1" ht="23.25" customHeight="1" thickBot="1" x14ac:dyDescent="0.2">
      <c r="G2" s="8" t="s">
        <v>7</v>
      </c>
    </row>
    <row r="3" spans="1:12" ht="23.25" hidden="1" customHeight="1" thickBot="1" x14ac:dyDescent="0.2">
      <c r="B3" s="9"/>
      <c r="C3" s="10">
        <f>K4</f>
        <v>2019</v>
      </c>
      <c r="D3" s="10">
        <f>C3+1</f>
        <v>2020</v>
      </c>
      <c r="E3" s="10">
        <f>D3+1</f>
        <v>2021</v>
      </c>
      <c r="F3" s="10">
        <f>E3+1</f>
        <v>2022</v>
      </c>
      <c r="G3" s="10">
        <f>F3+1</f>
        <v>2023</v>
      </c>
    </row>
    <row r="4" spans="1:12" ht="33.75" customHeight="1" thickBot="1" x14ac:dyDescent="0.2">
      <c r="B4" s="5"/>
      <c r="C4" s="13" t="str">
        <f>IF(C3&gt;2018,"令和"&amp;C3-2018&amp;"年度","平成"&amp;C3-1988&amp;"年度")</f>
        <v>令和1年度</v>
      </c>
      <c r="D4" s="13" t="str">
        <f>IF(D3&gt;2018,"令和"&amp;D3-2018&amp;"年度","平成"&amp;D3-1988&amp;"年度")</f>
        <v>令和2年度</v>
      </c>
      <c r="E4" s="13" t="str">
        <f>IF(E3&gt;2018,"令和"&amp;E3-2018&amp;"年度","平成"&amp;E3-1988&amp;"年度")</f>
        <v>令和3年度</v>
      </c>
      <c r="F4" s="13" t="str">
        <f>IF(F3&gt;2018,"令和"&amp;F3-2018&amp;"年度","平成"&amp;F3-1988&amp;"年度")</f>
        <v>令和4年度</v>
      </c>
      <c r="G4" s="13" t="str">
        <f>IF(G3&gt;2018,"令和"&amp;G3-2018&amp;"年度","平成"&amp;G3-1988&amp;"年度")</f>
        <v>令和5年度</v>
      </c>
      <c r="J4" s="11" t="s">
        <v>8</v>
      </c>
      <c r="K4" s="12">
        <v>2019</v>
      </c>
    </row>
    <row r="5" spans="1:12" ht="33.75" customHeight="1" x14ac:dyDescent="0.15">
      <c r="B5" s="3" t="s">
        <v>0</v>
      </c>
      <c r="C5" s="14">
        <f>VLOOKUP(C$3,車両通学者数一覧!$B:$D,2,FALSE)</f>
        <v>9</v>
      </c>
      <c r="D5" s="14">
        <f>VLOOKUP(D$3,車両通学者数一覧!$B:$D,2,FALSE)</f>
        <v>6</v>
      </c>
      <c r="E5" s="14">
        <f>VLOOKUP(E$3,車両通学者数一覧!$B:$D,2,FALSE)</f>
        <v>3</v>
      </c>
      <c r="F5" s="14">
        <f>VLOOKUP(F$3,車両通学者数一覧!$B:$D,2,FALSE)</f>
        <v>3</v>
      </c>
      <c r="G5" s="14">
        <f>VLOOKUP(G$3,車両通学者数一覧!$B:$D,2,FALSE)</f>
        <v>5</v>
      </c>
      <c r="I5" s="6"/>
      <c r="J5" s="15"/>
      <c r="K5" s="15"/>
      <c r="L5" s="15"/>
    </row>
    <row r="6" spans="1:12" ht="33.75" customHeight="1" x14ac:dyDescent="0.15">
      <c r="B6" s="3" t="s">
        <v>1</v>
      </c>
      <c r="C6" s="14">
        <f>VLOOKUP(C$3,車両通学者数一覧!$B:$D,3,FALSE)</f>
        <v>59</v>
      </c>
      <c r="D6" s="14">
        <f>VLOOKUP(D$3,車両通学者数一覧!$B:$D,3,FALSE)</f>
        <v>48</v>
      </c>
      <c r="E6" s="14">
        <f>VLOOKUP(E$3,車両通学者数一覧!$B:$D,3,FALSE)</f>
        <v>49</v>
      </c>
      <c r="F6" s="14">
        <f>VLOOKUP(F$3,車両通学者数一覧!$B:$D,3,FALSE)</f>
        <v>53</v>
      </c>
      <c r="G6" s="14">
        <f>VLOOKUP(G$3,車両通学者数一覧!$B:$D,3,FALSE)</f>
        <v>55</v>
      </c>
      <c r="J6" s="15"/>
      <c r="K6" s="15"/>
      <c r="L6" s="15"/>
    </row>
    <row r="7" spans="1:12" ht="33.75" customHeight="1" x14ac:dyDescent="0.15">
      <c r="B7" s="3" t="s">
        <v>2</v>
      </c>
      <c r="C7" s="3">
        <f>SUM(C5:C6)</f>
        <v>68</v>
      </c>
      <c r="D7" s="3">
        <f>SUM(D5:D6)</f>
        <v>54</v>
      </c>
      <c r="E7" s="3">
        <f>SUM(E5:E6)</f>
        <v>52</v>
      </c>
      <c r="F7" s="3">
        <f>SUM(F5:F6)</f>
        <v>56</v>
      </c>
      <c r="G7" s="3">
        <f>SUM(G5:G6)</f>
        <v>60</v>
      </c>
      <c r="J7" s="15"/>
      <c r="K7" s="15"/>
      <c r="L7" s="15"/>
    </row>
    <row r="8" spans="1:12" ht="25.5" customHeight="1" x14ac:dyDescent="0.15">
      <c r="J8" s="15"/>
      <c r="K8" s="15"/>
      <c r="L8" s="15"/>
    </row>
  </sheetData>
  <mergeCells count="1">
    <mergeCell ref="A1:H1"/>
  </mergeCells>
  <phoneticPr fontId="1"/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車両通学者数一覧</vt:lpstr>
      <vt:lpstr>グラフ</vt:lpstr>
      <vt:lpstr>グラフ!Print_Area</vt:lpstr>
    </vt:vector>
  </TitlesOfParts>
  <Company>SNCT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takahira</dc:creator>
  <cp:lastModifiedBy>池田　愛【佐世保】</cp:lastModifiedBy>
  <cp:lastPrinted>2024-06-14T01:24:20Z</cp:lastPrinted>
  <dcterms:created xsi:type="dcterms:W3CDTF">2006-05-12T01:17:31Z</dcterms:created>
  <dcterms:modified xsi:type="dcterms:W3CDTF">2024-06-14T01:24:21Z</dcterms:modified>
</cp:coreProperties>
</file>