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入試担当分\"/>
    </mc:Choice>
  </mc:AlternateContent>
  <xr:revisionPtr revIDLastSave="0" documentId="13_ncr:1_{679B8502-2F6F-4D94-9608-A408DF0D5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専攻科入学状況" sheetId="5" r:id="rId1"/>
    <sheet name="旧専攻科入学状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5" l="1"/>
  <c r="T34" i="5"/>
  <c r="W34" i="5"/>
  <c r="S34" i="5"/>
  <c r="V34" i="5"/>
  <c r="P34" i="5"/>
  <c r="L34" i="5"/>
  <c r="H34" i="5"/>
  <c r="D34" i="5"/>
  <c r="U33" i="5"/>
  <c r="T33" i="5"/>
  <c r="W33" i="5"/>
  <c r="S33" i="5"/>
  <c r="V33" i="5"/>
  <c r="P33" i="5"/>
  <c r="L33" i="5"/>
  <c r="H33" i="5"/>
  <c r="D33" i="5"/>
  <c r="U31" i="5"/>
  <c r="T31" i="5"/>
  <c r="W31" i="5"/>
  <c r="S31" i="5"/>
  <c r="V31" i="5" s="1"/>
  <c r="P31" i="5"/>
  <c r="L31" i="5"/>
  <c r="H31" i="5"/>
  <c r="D31" i="5"/>
  <c r="W30" i="5"/>
  <c r="V30" i="5"/>
  <c r="U30" i="5"/>
  <c r="T30" i="5"/>
  <c r="S30" i="5"/>
  <c r="P30" i="5"/>
  <c r="L30" i="5"/>
  <c r="H30" i="5"/>
  <c r="D30" i="5"/>
  <c r="W29" i="5"/>
  <c r="U29" i="5"/>
  <c r="T29" i="5"/>
  <c r="S29" i="5"/>
  <c r="V29" i="5"/>
  <c r="P29" i="5"/>
  <c r="L29" i="5"/>
  <c r="H29" i="5"/>
  <c r="D29" i="5"/>
  <c r="U32" i="5"/>
  <c r="T32" i="5"/>
  <c r="W32" i="5"/>
  <c r="S32" i="5"/>
  <c r="V32" i="5"/>
  <c r="P32" i="5"/>
  <c r="L32" i="5"/>
  <c r="H32" i="5"/>
  <c r="D32" i="5"/>
  <c r="S28" i="5"/>
  <c r="V28" i="5" s="1"/>
  <c r="U28" i="5"/>
  <c r="T28" i="5"/>
  <c r="W28" i="5" s="1"/>
  <c r="P28" i="5"/>
  <c r="L28" i="5"/>
  <c r="H28" i="5"/>
  <c r="D28" i="5"/>
  <c r="U27" i="5"/>
  <c r="T27" i="5"/>
  <c r="W27" i="5"/>
  <c r="P27" i="5"/>
  <c r="S27" i="5"/>
  <c r="V27" i="5"/>
  <c r="L27" i="5"/>
  <c r="H27" i="5"/>
  <c r="D27" i="5"/>
  <c r="U25" i="5"/>
  <c r="T25" i="5"/>
  <c r="W25" i="5"/>
  <c r="S25" i="5"/>
  <c r="V25" i="5" s="1"/>
  <c r="P25" i="5"/>
  <c r="L25" i="5"/>
  <c r="H25" i="5"/>
  <c r="D25" i="5"/>
  <c r="U24" i="5"/>
  <c r="T24" i="5"/>
  <c r="W24" i="5"/>
  <c r="S24" i="5"/>
  <c r="V24" i="5"/>
  <c r="P24" i="5"/>
  <c r="L24" i="5"/>
  <c r="H24" i="5"/>
  <c r="D24" i="5"/>
  <c r="U23" i="5"/>
  <c r="T23" i="5"/>
  <c r="W23" i="5"/>
  <c r="S23" i="5"/>
  <c r="V23" i="5"/>
  <c r="P23" i="5"/>
  <c r="L23" i="5"/>
  <c r="H23" i="5"/>
  <c r="D23" i="5"/>
  <c r="U22" i="5"/>
  <c r="T22" i="5"/>
  <c r="W22" i="5"/>
  <c r="S22" i="5"/>
  <c r="V22" i="5"/>
  <c r="L22" i="5"/>
  <c r="H22" i="5"/>
  <c r="U26" i="5"/>
  <c r="T26" i="5"/>
  <c r="W26" i="5"/>
  <c r="H26" i="5"/>
  <c r="L26" i="5"/>
  <c r="P26" i="5"/>
  <c r="S26" i="5"/>
  <c r="V26" i="5"/>
  <c r="D26" i="5"/>
  <c r="P22" i="5"/>
  <c r="D22" i="5"/>
  <c r="U21" i="5"/>
  <c r="T21" i="5"/>
  <c r="W21" i="5" s="1"/>
  <c r="S21" i="5"/>
  <c r="V21" i="5"/>
  <c r="P21" i="5"/>
  <c r="H21" i="5"/>
  <c r="D21" i="5"/>
  <c r="U20" i="5"/>
  <c r="T20" i="5"/>
  <c r="W20" i="5"/>
  <c r="S20" i="5"/>
  <c r="V20" i="5"/>
  <c r="P20" i="5"/>
  <c r="H20" i="5"/>
  <c r="D20" i="5"/>
  <c r="U19" i="5"/>
  <c r="T19" i="5"/>
  <c r="W19" i="5" s="1"/>
  <c r="S19" i="5"/>
  <c r="V19" i="5" s="1"/>
  <c r="P19" i="5"/>
  <c r="H19" i="5"/>
  <c r="D19" i="5"/>
  <c r="U18" i="5"/>
  <c r="T18" i="5"/>
  <c r="W18" i="5"/>
  <c r="S18" i="5"/>
  <c r="V18" i="5"/>
  <c r="P18" i="5"/>
  <c r="H18" i="5"/>
  <c r="D18" i="5"/>
  <c r="U17" i="5"/>
  <c r="T17" i="5"/>
  <c r="W17" i="5"/>
  <c r="S17" i="5"/>
  <c r="V17" i="5"/>
  <c r="P17" i="5"/>
  <c r="H17" i="5"/>
  <c r="D17" i="5"/>
  <c r="U16" i="5"/>
  <c r="T16" i="5"/>
  <c r="W16" i="5" s="1"/>
  <c r="S16" i="5"/>
  <c r="V16" i="5"/>
  <c r="P16" i="5"/>
  <c r="H16" i="5"/>
  <c r="D16" i="5"/>
  <c r="U15" i="5"/>
  <c r="T15" i="5"/>
  <c r="W15" i="5"/>
  <c r="S15" i="5"/>
  <c r="V15" i="5"/>
  <c r="P15" i="5"/>
  <c r="H15" i="5"/>
  <c r="D15" i="5"/>
  <c r="U14" i="5"/>
  <c r="T14" i="5"/>
  <c r="W14" i="5" s="1"/>
  <c r="S14" i="5"/>
  <c r="V14" i="5" s="1"/>
  <c r="P14" i="5"/>
  <c r="H14" i="5"/>
  <c r="D14" i="5"/>
  <c r="U13" i="5"/>
  <c r="T13" i="5"/>
  <c r="W13" i="5"/>
  <c r="S13" i="5"/>
  <c r="V13" i="5"/>
  <c r="P13" i="5"/>
  <c r="H13" i="5"/>
  <c r="D13" i="5"/>
  <c r="U12" i="5"/>
  <c r="T12" i="5"/>
  <c r="W12" i="5"/>
  <c r="S12" i="5"/>
  <c r="V12" i="5"/>
  <c r="P12" i="5"/>
  <c r="H12" i="5"/>
  <c r="D12" i="5"/>
  <c r="U11" i="5"/>
  <c r="T11" i="5"/>
  <c r="W11" i="5" s="1"/>
  <c r="S11" i="5"/>
  <c r="V11" i="5"/>
  <c r="P11" i="5"/>
  <c r="H11" i="5"/>
  <c r="D11" i="5"/>
  <c r="U10" i="5"/>
  <c r="T10" i="5"/>
  <c r="W10" i="5"/>
  <c r="S10" i="5"/>
  <c r="V10" i="5"/>
  <c r="P10" i="5"/>
  <c r="H10" i="5"/>
  <c r="D10" i="5"/>
  <c r="U9" i="5"/>
  <c r="T9" i="5"/>
  <c r="W9" i="5" s="1"/>
  <c r="S9" i="5"/>
  <c r="V9" i="5" s="1"/>
  <c r="P9" i="5"/>
  <c r="H9" i="5"/>
  <c r="D9" i="5"/>
  <c r="U8" i="5"/>
  <c r="T8" i="5"/>
  <c r="W8" i="5"/>
  <c r="S8" i="5"/>
  <c r="V8" i="5"/>
  <c r="P8" i="5"/>
  <c r="H8" i="5"/>
  <c r="D8" i="5"/>
  <c r="U7" i="5"/>
  <c r="T7" i="5"/>
  <c r="W7" i="5"/>
  <c r="S7" i="5"/>
  <c r="V7" i="5"/>
  <c r="P7" i="5"/>
  <c r="H7" i="5"/>
  <c r="D7" i="5"/>
  <c r="N16" i="2"/>
  <c r="O16" i="2" s="1"/>
  <c r="J16" i="2"/>
  <c r="L16" i="2"/>
  <c r="M16" i="2"/>
  <c r="G16" i="2"/>
  <c r="D16" i="2"/>
  <c r="N15" i="2"/>
  <c r="O15" i="2"/>
  <c r="J15" i="2"/>
  <c r="L15" i="2"/>
  <c r="M15" i="2"/>
  <c r="G15" i="2"/>
  <c r="D15" i="2"/>
  <c r="N14" i="2"/>
  <c r="O14" i="2"/>
  <c r="J14" i="2"/>
  <c r="L14" i="2"/>
  <c r="M14" i="2" s="1"/>
  <c r="G14" i="2"/>
  <c r="D14" i="2"/>
  <c r="N13" i="2"/>
  <c r="O13" i="2"/>
  <c r="J13" i="2"/>
  <c r="L13" i="2"/>
  <c r="M13" i="2"/>
  <c r="G13" i="2"/>
  <c r="D13" i="2"/>
  <c r="N12" i="2"/>
  <c r="O12" i="2" s="1"/>
  <c r="L12" i="2"/>
  <c r="M12" i="2"/>
  <c r="N11" i="2"/>
  <c r="O11" i="2" s="1"/>
  <c r="L11" i="2"/>
  <c r="M11" i="2"/>
  <c r="N10" i="2"/>
  <c r="O10" i="2"/>
  <c r="L10" i="2"/>
  <c r="M10" i="2" s="1"/>
  <c r="N9" i="2"/>
  <c r="O9" i="2" s="1"/>
  <c r="L9" i="2"/>
  <c r="M9" i="2"/>
  <c r="N8" i="2"/>
  <c r="O8" i="2"/>
  <c r="L8" i="2"/>
  <c r="M8" i="2"/>
  <c r="N7" i="2"/>
  <c r="O7" i="2" s="1"/>
  <c r="L7" i="2"/>
  <c r="M7" i="2"/>
  <c r="G12" i="2"/>
  <c r="G11" i="2"/>
  <c r="G10" i="2"/>
  <c r="G9" i="2"/>
  <c r="G8" i="2"/>
  <c r="G7" i="2"/>
  <c r="J12" i="2"/>
  <c r="J11" i="2"/>
  <c r="J10" i="2"/>
  <c r="J9" i="2"/>
  <c r="J8" i="2"/>
  <c r="J7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<sst xmlns="http://schemas.openxmlformats.org/spreadsheetml/2006/main" count="53" uniqueCount="22">
  <si>
    <t>専攻科入学状況</t>
    <rPh sb="0" eb="3">
      <t>センコウカ</t>
    </rPh>
    <rPh sb="3" eb="5">
      <t>ニュウガク</t>
    </rPh>
    <rPh sb="5" eb="7">
      <t>ジョウキョウ</t>
    </rPh>
    <phoneticPr fontId="3"/>
  </si>
  <si>
    <t>年度</t>
    <rPh sb="0" eb="2">
      <t>ネンド</t>
    </rPh>
    <phoneticPr fontId="3"/>
  </si>
  <si>
    <t>志願者</t>
    <rPh sb="0" eb="3">
      <t>シガンシャ</t>
    </rPh>
    <phoneticPr fontId="3"/>
  </si>
  <si>
    <t>倍率</t>
    <rPh sb="0" eb="2">
      <t>バイリツ</t>
    </rPh>
    <phoneticPr fontId="3"/>
  </si>
  <si>
    <t>入学者</t>
    <rPh sb="0" eb="3">
      <t>ニュウガクシャ</t>
    </rPh>
    <phoneticPr fontId="3"/>
  </si>
  <si>
    <t>全体</t>
    <rPh sb="0" eb="2">
      <t>ゼンタイ</t>
    </rPh>
    <phoneticPr fontId="3"/>
  </si>
  <si>
    <t>志願者倍率</t>
    <rPh sb="0" eb="2">
      <t>シガン</t>
    </rPh>
    <rPh sb="2" eb="3">
      <t>シャ</t>
    </rPh>
    <rPh sb="3" eb="5">
      <t>バイリツ</t>
    </rPh>
    <phoneticPr fontId="3"/>
  </si>
  <si>
    <t>入学者定員比</t>
    <rPh sb="0" eb="3">
      <t>ニュウガクシャ</t>
    </rPh>
    <rPh sb="3" eb="5">
      <t>テイイン</t>
    </rPh>
    <rPh sb="5" eb="6">
      <t>ヒ</t>
    </rPh>
    <phoneticPr fontId="3"/>
  </si>
  <si>
    <t>機械</t>
    <rPh sb="0" eb="2">
      <t>キカイ</t>
    </rPh>
    <phoneticPr fontId="3"/>
  </si>
  <si>
    <t>電気電子</t>
    <rPh sb="0" eb="2">
      <t>デンキ</t>
    </rPh>
    <rPh sb="2" eb="4">
      <t>デンシ</t>
    </rPh>
    <phoneticPr fontId="3"/>
  </si>
  <si>
    <t>物質</t>
    <rPh sb="0" eb="2">
      <t>ブッシツ</t>
    </rPh>
    <phoneticPr fontId="3"/>
  </si>
  <si>
    <t>志願者数</t>
    <rPh sb="0" eb="3">
      <t>シガンシャ</t>
    </rPh>
    <rPh sb="3" eb="4">
      <t>スウ</t>
    </rPh>
    <phoneticPr fontId="3"/>
  </si>
  <si>
    <t>入学者数</t>
    <rPh sb="0" eb="3">
      <t>ニュウガクシャ</t>
    </rPh>
    <rPh sb="3" eb="4">
      <t>スウ</t>
    </rPh>
    <phoneticPr fontId="3"/>
  </si>
  <si>
    <t>推薦入学者</t>
    <rPh sb="0" eb="2">
      <t>スイセン</t>
    </rPh>
    <rPh sb="2" eb="5">
      <t>ニュウガクシャ</t>
    </rPh>
    <phoneticPr fontId="3"/>
  </si>
  <si>
    <t>定数</t>
    <rPh sb="0" eb="2">
      <t>テイスウ</t>
    </rPh>
    <phoneticPr fontId="3"/>
  </si>
  <si>
    <t>情報</t>
    <rPh sb="0" eb="2">
      <t>ジョウホウ</t>
    </rPh>
    <phoneticPr fontId="3"/>
  </si>
  <si>
    <t>物質（化学・生物）</t>
    <rPh sb="0" eb="2">
      <t>ブッシツ</t>
    </rPh>
    <rPh sb="3" eb="5">
      <t>カガク</t>
    </rPh>
    <rPh sb="6" eb="8">
      <t>セイブツ</t>
    </rPh>
    <phoneticPr fontId="3"/>
  </si>
  <si>
    <t>※　平成２４年度に一専攻へ改組</t>
    <rPh sb="2" eb="4">
      <t>ヘイセイ</t>
    </rPh>
    <rPh sb="6" eb="8">
      <t>ネンド</t>
    </rPh>
    <rPh sb="9" eb="10">
      <t>イチ</t>
    </rPh>
    <rPh sb="10" eb="12">
      <t>センコウ</t>
    </rPh>
    <rPh sb="13" eb="15">
      <t>カイソ</t>
    </rPh>
    <phoneticPr fontId="3"/>
  </si>
  <si>
    <t>機械工学専攻→機械工学系</t>
    <rPh sb="0" eb="2">
      <t>キカイ</t>
    </rPh>
    <rPh sb="2" eb="4">
      <t>コウガク</t>
    </rPh>
    <rPh sb="4" eb="6">
      <t>センコウ</t>
    </rPh>
    <rPh sb="7" eb="9">
      <t>キカイ</t>
    </rPh>
    <rPh sb="9" eb="11">
      <t>コウガク</t>
    </rPh>
    <rPh sb="11" eb="12">
      <t>ケイ</t>
    </rPh>
    <phoneticPr fontId="3"/>
  </si>
  <si>
    <t>電気電子工学専攻→電気電子工学系、情報工学系</t>
    <rPh sb="0" eb="2">
      <t>デンキ</t>
    </rPh>
    <rPh sb="2" eb="4">
      <t>デンシ</t>
    </rPh>
    <rPh sb="4" eb="6">
      <t>コウガク</t>
    </rPh>
    <rPh sb="6" eb="8">
      <t>センコウ</t>
    </rPh>
    <rPh sb="9" eb="11">
      <t>デンキ</t>
    </rPh>
    <rPh sb="11" eb="13">
      <t>デンシ</t>
    </rPh>
    <rPh sb="13" eb="15">
      <t>コウガク</t>
    </rPh>
    <rPh sb="15" eb="16">
      <t>ケイ</t>
    </rPh>
    <rPh sb="17" eb="19">
      <t>ジョウホウ</t>
    </rPh>
    <rPh sb="19" eb="21">
      <t>コウガク</t>
    </rPh>
    <rPh sb="21" eb="22">
      <t>ケイ</t>
    </rPh>
    <phoneticPr fontId="3"/>
  </si>
  <si>
    <t>物質工学専攻→化学・生物工学系</t>
    <rPh sb="0" eb="2">
      <t>ブッシツ</t>
    </rPh>
    <rPh sb="2" eb="4">
      <t>コウガク</t>
    </rPh>
    <rPh sb="4" eb="6">
      <t>センコウ</t>
    </rPh>
    <rPh sb="7" eb="9">
      <t>カガク</t>
    </rPh>
    <rPh sb="10" eb="12">
      <t>セイブツ</t>
    </rPh>
    <rPh sb="12" eb="14">
      <t>コウガク</t>
    </rPh>
    <rPh sb="14" eb="15">
      <t>ケイ</t>
    </rPh>
    <phoneticPr fontId="3"/>
  </si>
  <si>
    <t>　　名称を「３専攻」から「４系」へ変更した。</t>
    <rPh sb="2" eb="4">
      <t>メイショウ</t>
    </rPh>
    <rPh sb="7" eb="9">
      <t>センコウ</t>
    </rPh>
    <rPh sb="14" eb="15">
      <t>ケイ</t>
    </rPh>
    <rPh sb="17" eb="19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</si>
</sst>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専攻科　入試状況</a:t>
            </a:r>
          </a:p>
        </c:rich>
      </c:tx>
      <c:layout>
        <c:manualLayout>
          <c:xMode val="edge"/>
          <c:yMode val="edge"/>
          <c:x val="0.39334677224752845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07253420121984"/>
          <c:y val="0.18965517241379309"/>
          <c:w val="0.62622369035868164"/>
          <c:h val="0.61379310344827587"/>
        </c:manualLayout>
      </c:layout>
      <c:lineChart>
        <c:grouping val="standard"/>
        <c:varyColors val="0"/>
        <c:ser>
          <c:idx val="0"/>
          <c:order val="0"/>
          <c:tx>
            <c:strRef>
              <c:f>専攻科入学状況!$S$6</c:f>
              <c:strCache>
                <c:ptCount val="1"/>
                <c:pt idx="0">
                  <c:v>志願者数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専攻科入学状況!$B$22:$B$34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専攻科入学状況!$S$22:$S$34</c:f>
              <c:numCache>
                <c:formatCode>General</c:formatCode>
                <c:ptCount val="13"/>
                <c:pt idx="0">
                  <c:v>47</c:v>
                </c:pt>
                <c:pt idx="1">
                  <c:v>32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43</c:v>
                </c:pt>
                <c:pt idx="6">
                  <c:v>31</c:v>
                </c:pt>
                <c:pt idx="7">
                  <c:v>31</c:v>
                </c:pt>
                <c:pt idx="8">
                  <c:v>30</c:v>
                </c:pt>
                <c:pt idx="9">
                  <c:v>42</c:v>
                </c:pt>
                <c:pt idx="10">
                  <c:v>35</c:v>
                </c:pt>
                <c:pt idx="11">
                  <c:v>33</c:v>
                </c:pt>
                <c:pt idx="1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94-435A-90B3-22810590E9BA}"/>
            </c:ext>
          </c:extLst>
        </c:ser>
        <c:ser>
          <c:idx val="1"/>
          <c:order val="1"/>
          <c:tx>
            <c:strRef>
              <c:f>専攻科入学状況!$T$6</c:f>
              <c:strCache>
                <c:ptCount val="1"/>
                <c:pt idx="0">
                  <c:v>入学者数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専攻科入学状況!$B$22:$B$34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専攻科入学状況!$T$22:$T$34</c:f>
              <c:numCache>
                <c:formatCode>General</c:formatCode>
                <c:ptCount val="13"/>
                <c:pt idx="0">
                  <c:v>26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26</c:v>
                </c:pt>
                <c:pt idx="7">
                  <c:v>22</c:v>
                </c:pt>
                <c:pt idx="8">
                  <c:v>24</c:v>
                </c:pt>
                <c:pt idx="9">
                  <c:v>27</c:v>
                </c:pt>
                <c:pt idx="10">
                  <c:v>21</c:v>
                </c:pt>
                <c:pt idx="11">
                  <c:v>27</c:v>
                </c:pt>
                <c:pt idx="1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94-435A-90B3-22810590E9BA}"/>
            </c:ext>
          </c:extLst>
        </c:ser>
        <c:ser>
          <c:idx val="2"/>
          <c:order val="2"/>
          <c:tx>
            <c:strRef>
              <c:f>専攻科入学状況!$U$6</c:f>
              <c:strCache>
                <c:ptCount val="1"/>
                <c:pt idx="0">
                  <c:v>推薦入学者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専攻科入学状況!$B$22:$B$34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専攻科入学状況!$U$22:$U$34</c:f>
              <c:numCache>
                <c:formatCode>General</c:formatCode>
                <c:ptCount val="13"/>
                <c:pt idx="0">
                  <c:v>23</c:v>
                </c:pt>
                <c:pt idx="1">
                  <c:v>22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21</c:v>
                </c:pt>
                <c:pt idx="9">
                  <c:v>22</c:v>
                </c:pt>
                <c:pt idx="10">
                  <c:v>16</c:v>
                </c:pt>
                <c:pt idx="11">
                  <c:v>26</c:v>
                </c:pt>
                <c:pt idx="1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94-435A-90B3-22810590E9BA}"/>
            </c:ext>
          </c:extLst>
        </c:ser>
        <c:ser>
          <c:idx val="3"/>
          <c:order val="3"/>
          <c:tx>
            <c:v>定数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専攻科入学状況!$B$22:$B$34</c:f>
              <c:numCache>
                <c:formatCode>General</c:formatCode>
                <c:ptCount val="1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</c:numCache>
            </c:numRef>
          </c:cat>
          <c:val>
            <c:numRef>
              <c:f>専攻科入学状況!$X$22:$X$34</c:f>
              <c:numCache>
                <c:formatCode>General</c:formatCode>
                <c:ptCount val="1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94-435A-90B3-22810590E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666192"/>
        <c:axId val="1"/>
      </c:lineChart>
      <c:catAx>
        <c:axId val="196366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1291620725627121"/>
              <c:y val="0.91034482758620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2.1526467607390659E-2"/>
              <c:y val="0.4241379310344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36661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99491028967915"/>
          <c:y val="0.37586206896551722"/>
          <c:w val="0.21722141167997566"/>
          <c:h val="0.28275862068965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0592459605028"/>
          <c:y val="9.0592334494773524E-2"/>
          <c:w val="0.53141831238779169"/>
          <c:h val="0.66898954703832758"/>
        </c:manualLayout>
      </c:layout>
      <c:lineChart>
        <c:grouping val="standard"/>
        <c:varyColors val="0"/>
        <c:ser>
          <c:idx val="0"/>
          <c:order val="0"/>
          <c:tx>
            <c:strRef>
              <c:f>旧専攻科入学状況!$L$6</c:f>
              <c:strCache>
                <c:ptCount val="1"/>
                <c:pt idx="0">
                  <c:v>志願者数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旧専攻科入学状況!$B$7:$B$17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cat>
          <c:val>
            <c:numRef>
              <c:f>旧専攻科入学状況!$L$7:$L$17</c:f>
              <c:numCache>
                <c:formatCode>General</c:formatCode>
                <c:ptCount val="11"/>
                <c:pt idx="0">
                  <c:v>17</c:v>
                </c:pt>
                <c:pt idx="1">
                  <c:v>24</c:v>
                </c:pt>
                <c:pt idx="2">
                  <c:v>22</c:v>
                </c:pt>
                <c:pt idx="3">
                  <c:v>30</c:v>
                </c:pt>
                <c:pt idx="4">
                  <c:v>28</c:v>
                </c:pt>
                <c:pt idx="5">
                  <c:v>26</c:v>
                </c:pt>
                <c:pt idx="6">
                  <c:v>33</c:v>
                </c:pt>
                <c:pt idx="7">
                  <c:v>33</c:v>
                </c:pt>
                <c:pt idx="8">
                  <c:v>39</c:v>
                </c:pt>
                <c:pt idx="9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5-4ADE-8EC0-6566D0B1F72B}"/>
            </c:ext>
          </c:extLst>
        </c:ser>
        <c:ser>
          <c:idx val="2"/>
          <c:order val="2"/>
          <c:tx>
            <c:strRef>
              <c:f>旧専攻科入学状況!$N$6</c:f>
              <c:strCache>
                <c:ptCount val="1"/>
                <c:pt idx="0">
                  <c:v>入学者数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旧専攻科入学状況!$B$7:$B$17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cat>
          <c:val>
            <c:numRef>
              <c:f>旧専攻科入学状況!$N$7:$N$17</c:f>
              <c:numCache>
                <c:formatCode>General</c:formatCode>
                <c:ptCount val="11"/>
                <c:pt idx="0">
                  <c:v>17</c:v>
                </c:pt>
                <c:pt idx="1">
                  <c:v>19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19</c:v>
                </c:pt>
                <c:pt idx="6">
                  <c:v>24</c:v>
                </c:pt>
                <c:pt idx="7">
                  <c:v>24</c:v>
                </c:pt>
                <c:pt idx="8">
                  <c:v>21</c:v>
                </c:pt>
                <c:pt idx="9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5-4ADE-8EC0-6566D0B1F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3658192"/>
        <c:axId val="1"/>
      </c:lineChart>
      <c:lineChart>
        <c:grouping val="standard"/>
        <c:varyColors val="0"/>
        <c:ser>
          <c:idx val="1"/>
          <c:order val="1"/>
          <c:tx>
            <c:strRef>
              <c:f>旧専攻科入学状況!$M$6</c:f>
              <c:strCache>
                <c:ptCount val="1"/>
                <c:pt idx="0">
                  <c:v>志願者倍率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旧専攻科入学状況!$B$7:$B$17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cat>
          <c:val>
            <c:numRef>
              <c:f>旧専攻科入学状況!$M$7:$M$17</c:f>
              <c:numCache>
                <c:formatCode>General</c:formatCode>
                <c:ptCount val="11"/>
                <c:pt idx="0">
                  <c:v>1.1000000000000001</c:v>
                </c:pt>
                <c:pt idx="1">
                  <c:v>1.5</c:v>
                </c:pt>
                <c:pt idx="2">
                  <c:v>1.4</c:v>
                </c:pt>
                <c:pt idx="3">
                  <c:v>1.9</c:v>
                </c:pt>
                <c:pt idx="4">
                  <c:v>1.8</c:v>
                </c:pt>
                <c:pt idx="5">
                  <c:v>1.6</c:v>
                </c:pt>
                <c:pt idx="6">
                  <c:v>2.1</c:v>
                </c:pt>
                <c:pt idx="7">
                  <c:v>2.1</c:v>
                </c:pt>
                <c:pt idx="8">
                  <c:v>2.4</c:v>
                </c:pt>
                <c:pt idx="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85-4ADE-8EC0-6566D0B1F72B}"/>
            </c:ext>
          </c:extLst>
        </c:ser>
        <c:ser>
          <c:idx val="3"/>
          <c:order val="3"/>
          <c:tx>
            <c:strRef>
              <c:f>旧専攻科入学状況!$O$6</c:f>
              <c:strCache>
                <c:ptCount val="1"/>
                <c:pt idx="0">
                  <c:v>入学者定員比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旧専攻科入学状況!$B$7:$B$17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</c:numCache>
            </c:numRef>
          </c:cat>
          <c:val>
            <c:numRef>
              <c:f>旧専攻科入学状況!$O$7:$O$17</c:f>
              <c:numCache>
                <c:formatCode>General</c:formatCode>
                <c:ptCount val="11"/>
                <c:pt idx="0">
                  <c:v>1.1000000000000001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1.5</c:v>
                </c:pt>
                <c:pt idx="7">
                  <c:v>1.5</c:v>
                </c:pt>
                <c:pt idx="8">
                  <c:v>1.3</c:v>
                </c:pt>
                <c:pt idx="9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85-4ADE-8EC0-6566D0B1F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6365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348294434470377"/>
              <c:y val="0.87108013937282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1.9748653500897665E-2"/>
              <c:y val="0.365853658536585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3658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.5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倍率・定員比</a:t>
                </a:r>
              </a:p>
            </c:rich>
          </c:tx>
          <c:layout>
            <c:manualLayout>
              <c:xMode val="edge"/>
              <c:yMode val="edge"/>
              <c:x val="0.70377019748653502"/>
              <c:y val="0.27526132404181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17414721723521"/>
          <c:y val="0.29965156794425085"/>
          <c:w val="0.21184919210053865"/>
          <c:h val="0.25435540069686413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35</xdr:row>
      <xdr:rowOff>38100</xdr:rowOff>
    </xdr:from>
    <xdr:to>
      <xdr:col>16</xdr:col>
      <xdr:colOff>276225</xdr:colOff>
      <xdr:row>51</xdr:row>
      <xdr:rowOff>57150</xdr:rowOff>
    </xdr:to>
    <xdr:graphicFrame macro="">
      <xdr:nvGraphicFramePr>
        <xdr:cNvPr id="36904" name="Chart 1">
          <a:extLst>
            <a:ext uri="{FF2B5EF4-FFF2-40B4-BE49-F238E27FC236}">
              <a16:creationId xmlns:a16="http://schemas.microsoft.com/office/drawing/2014/main" id="{95CED66A-A8B3-444D-B05F-711A39A91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0.1485</cdr:x>
      <cdr:y>0.20621</cdr:y>
    </cdr:from>
    <cdr:to>
      <cdr:x>0.27106</cdr:x>
      <cdr:y>0.2668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389" y="574730"/>
          <a:ext cx="597694" cy="167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定員</a:t>
          </a:r>
          <a:r>
            <a:rPr lang="en-US" altLang="ja-JP" sz="10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16 </a:t>
          </a:r>
        </a:p>
        <a:p xmlns:a="http://schemas.openxmlformats.org/drawingml/2006/main">
          <a:pPr algn="l" rtl="0">
            <a:defRPr sz="1000"/>
          </a:pPr>
          <a:endParaRPr lang="en-US" altLang="ja-JP" sz="10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20</xdr:row>
      <xdr:rowOff>9525</xdr:rowOff>
    </xdr:from>
    <xdr:to>
      <xdr:col>14</xdr:col>
      <xdr:colOff>142875</xdr:colOff>
      <xdr:row>36</xdr:row>
      <xdr:rowOff>0</xdr:rowOff>
    </xdr:to>
    <xdr:graphicFrame macro="">
      <xdr:nvGraphicFramePr>
        <xdr:cNvPr id="1077" name="Chart 1">
          <a:extLst>
            <a:ext uri="{FF2B5EF4-FFF2-40B4-BE49-F238E27FC236}">
              <a16:creationId xmlns:a16="http://schemas.microsoft.com/office/drawing/2014/main" id="{EBEA287F-1383-478D-8B04-47E970087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40"/>
  <sheetViews>
    <sheetView tabSelected="1" zoomScaleNormal="100" workbookViewId="0">
      <pane ySplit="6" topLeftCell="A19" activePane="bottomLeft" state="frozen"/>
      <selection pane="bottomLeft" activeCell="W44" sqref="W44"/>
    </sheetView>
  </sheetViews>
  <sheetFormatPr defaultRowHeight="13.5" x14ac:dyDescent="0.15"/>
  <cols>
    <col min="1" max="1" width="2.75" customWidth="1"/>
    <col min="2" max="22" width="6.125" style="2" customWidth="1"/>
    <col min="23" max="23" width="6.125" style="1" customWidth="1"/>
    <col min="24" max="24" width="6.125" style="9" customWidth="1"/>
  </cols>
  <sheetData>
    <row r="2" spans="2:24" ht="14.25" thickBot="1" x14ac:dyDescent="0.2">
      <c r="B2" s="12" t="s">
        <v>0</v>
      </c>
      <c r="C2" s="12"/>
      <c r="D2" s="12"/>
    </row>
    <row r="5" spans="2:24" ht="15" customHeight="1" x14ac:dyDescent="0.15">
      <c r="B5" s="13" t="s">
        <v>1</v>
      </c>
      <c r="C5" s="15" t="s">
        <v>8</v>
      </c>
      <c r="D5" s="16"/>
      <c r="E5" s="16"/>
      <c r="F5" s="17"/>
      <c r="G5" s="15" t="s">
        <v>9</v>
      </c>
      <c r="H5" s="16"/>
      <c r="I5" s="16"/>
      <c r="J5" s="17"/>
      <c r="K5" s="18" t="s">
        <v>15</v>
      </c>
      <c r="L5" s="16"/>
      <c r="M5" s="16"/>
      <c r="N5" s="17"/>
      <c r="O5" s="18" t="s">
        <v>16</v>
      </c>
      <c r="P5" s="16"/>
      <c r="Q5" s="16"/>
      <c r="R5" s="17"/>
      <c r="S5" s="13" t="s">
        <v>5</v>
      </c>
      <c r="T5" s="13"/>
      <c r="U5" s="13"/>
      <c r="V5" s="13"/>
      <c r="W5" s="13"/>
    </row>
    <row r="6" spans="2:24" ht="15" customHeight="1" thickBot="1" x14ac:dyDescent="0.2">
      <c r="B6" s="14"/>
      <c r="C6" s="7" t="s">
        <v>2</v>
      </c>
      <c r="D6" s="7" t="s">
        <v>3</v>
      </c>
      <c r="E6" s="7" t="s">
        <v>4</v>
      </c>
      <c r="F6" s="7" t="s">
        <v>13</v>
      </c>
      <c r="G6" s="7" t="s">
        <v>2</v>
      </c>
      <c r="H6" s="7" t="s">
        <v>3</v>
      </c>
      <c r="I6" s="7" t="s">
        <v>4</v>
      </c>
      <c r="J6" s="7" t="s">
        <v>13</v>
      </c>
      <c r="K6" s="7" t="s">
        <v>2</v>
      </c>
      <c r="L6" s="7" t="s">
        <v>3</v>
      </c>
      <c r="M6" s="7" t="s">
        <v>4</v>
      </c>
      <c r="N6" s="7" t="s">
        <v>13</v>
      </c>
      <c r="O6" s="7" t="s">
        <v>2</v>
      </c>
      <c r="P6" s="7" t="s">
        <v>3</v>
      </c>
      <c r="Q6" s="7" t="s">
        <v>4</v>
      </c>
      <c r="R6" s="7" t="s">
        <v>13</v>
      </c>
      <c r="S6" s="7" t="s">
        <v>11</v>
      </c>
      <c r="T6" s="7" t="s">
        <v>12</v>
      </c>
      <c r="U6" s="7" t="s">
        <v>13</v>
      </c>
      <c r="V6" s="7" t="s">
        <v>6</v>
      </c>
      <c r="W6" s="7" t="s">
        <v>7</v>
      </c>
      <c r="X6" s="10" t="s">
        <v>14</v>
      </c>
    </row>
    <row r="7" spans="2:24" ht="15" customHeight="1" x14ac:dyDescent="0.15">
      <c r="B7" s="8">
        <v>9</v>
      </c>
      <c r="C7" s="8">
        <v>5</v>
      </c>
      <c r="D7" s="8">
        <f t="shared" ref="D7:D19" si="0">ROUND(C7/4,1)</f>
        <v>1.3</v>
      </c>
      <c r="E7" s="8">
        <v>5</v>
      </c>
      <c r="F7" s="8"/>
      <c r="G7" s="8">
        <v>8</v>
      </c>
      <c r="H7" s="8">
        <f t="shared" ref="H7:H19" si="1">ROUND(G7/8,1)</f>
        <v>1</v>
      </c>
      <c r="I7" s="8">
        <v>8</v>
      </c>
      <c r="J7" s="8"/>
      <c r="K7" s="8"/>
      <c r="L7" s="8"/>
      <c r="M7" s="8"/>
      <c r="N7" s="8"/>
      <c r="O7" s="8">
        <v>4</v>
      </c>
      <c r="P7" s="8">
        <f t="shared" ref="P7:P19" si="2">ROUND(O7/4,1)</f>
        <v>1</v>
      </c>
      <c r="Q7" s="8">
        <v>4</v>
      </c>
      <c r="R7" s="8"/>
      <c r="S7" s="8">
        <f t="shared" ref="S7:S19" si="3">SUM(C7,G7,O7)</f>
        <v>17</v>
      </c>
      <c r="T7" s="8">
        <f t="shared" ref="T7:T21" si="4">SUM(E7,I7,Q7)</f>
        <v>17</v>
      </c>
      <c r="U7" s="8">
        <f t="shared" ref="U7:U21" si="5">SUM(F7,J7,R7)</f>
        <v>0</v>
      </c>
      <c r="V7" s="8">
        <f t="shared" ref="V7:W22" si="6">ROUND(S7/16,1)</f>
        <v>1.1000000000000001</v>
      </c>
      <c r="W7" s="8">
        <f t="shared" si="6"/>
        <v>1.1000000000000001</v>
      </c>
      <c r="X7" s="10">
        <v>16</v>
      </c>
    </row>
    <row r="8" spans="2:24" ht="15" customHeight="1" x14ac:dyDescent="0.15">
      <c r="B8" s="6">
        <v>10</v>
      </c>
      <c r="C8" s="6">
        <v>7</v>
      </c>
      <c r="D8" s="6">
        <f t="shared" si="0"/>
        <v>1.8</v>
      </c>
      <c r="E8" s="6">
        <v>4</v>
      </c>
      <c r="F8" s="6"/>
      <c r="G8" s="6">
        <v>11</v>
      </c>
      <c r="H8" s="6">
        <f t="shared" si="1"/>
        <v>1.4</v>
      </c>
      <c r="I8" s="6">
        <v>9</v>
      </c>
      <c r="J8" s="6"/>
      <c r="K8" s="6"/>
      <c r="L8" s="6"/>
      <c r="M8" s="6"/>
      <c r="N8" s="6"/>
      <c r="O8" s="6">
        <v>6</v>
      </c>
      <c r="P8" s="6">
        <f t="shared" si="2"/>
        <v>1.5</v>
      </c>
      <c r="Q8" s="6">
        <v>6</v>
      </c>
      <c r="R8" s="6"/>
      <c r="S8" s="6">
        <f t="shared" si="3"/>
        <v>24</v>
      </c>
      <c r="T8" s="6">
        <f t="shared" si="4"/>
        <v>19</v>
      </c>
      <c r="U8" s="6">
        <f t="shared" si="5"/>
        <v>0</v>
      </c>
      <c r="V8" s="6">
        <f t="shared" si="6"/>
        <v>1.5</v>
      </c>
      <c r="W8" s="6">
        <f t="shared" si="6"/>
        <v>1.2</v>
      </c>
      <c r="X8" s="10">
        <v>16</v>
      </c>
    </row>
    <row r="9" spans="2:24" ht="15" customHeight="1" x14ac:dyDescent="0.15">
      <c r="B9" s="6">
        <v>11</v>
      </c>
      <c r="C9" s="6">
        <v>8</v>
      </c>
      <c r="D9" s="6">
        <f t="shared" si="0"/>
        <v>2</v>
      </c>
      <c r="E9" s="6">
        <v>7</v>
      </c>
      <c r="F9" s="6"/>
      <c r="G9" s="6">
        <v>9</v>
      </c>
      <c r="H9" s="6">
        <f t="shared" si="1"/>
        <v>1.1000000000000001</v>
      </c>
      <c r="I9" s="6">
        <v>9</v>
      </c>
      <c r="J9" s="6"/>
      <c r="K9" s="6"/>
      <c r="L9" s="6"/>
      <c r="M9" s="6"/>
      <c r="N9" s="6"/>
      <c r="O9" s="6">
        <v>5</v>
      </c>
      <c r="P9" s="6">
        <f t="shared" si="2"/>
        <v>1.3</v>
      </c>
      <c r="Q9" s="6">
        <v>4</v>
      </c>
      <c r="R9" s="6"/>
      <c r="S9" s="6">
        <f t="shared" si="3"/>
        <v>22</v>
      </c>
      <c r="T9" s="6">
        <f t="shared" si="4"/>
        <v>20</v>
      </c>
      <c r="U9" s="6">
        <f t="shared" si="5"/>
        <v>0</v>
      </c>
      <c r="V9" s="6">
        <f t="shared" si="6"/>
        <v>1.4</v>
      </c>
      <c r="W9" s="6">
        <f t="shared" si="6"/>
        <v>1.3</v>
      </c>
      <c r="X9" s="10">
        <v>16</v>
      </c>
    </row>
    <row r="10" spans="2:24" ht="15" customHeight="1" x14ac:dyDescent="0.15">
      <c r="B10" s="6">
        <v>12</v>
      </c>
      <c r="C10" s="6">
        <v>7</v>
      </c>
      <c r="D10" s="6">
        <f t="shared" si="0"/>
        <v>1.8</v>
      </c>
      <c r="E10" s="6">
        <v>7</v>
      </c>
      <c r="F10" s="6"/>
      <c r="G10" s="6">
        <v>15</v>
      </c>
      <c r="H10" s="6">
        <f t="shared" si="1"/>
        <v>1.9</v>
      </c>
      <c r="I10" s="6">
        <v>8</v>
      </c>
      <c r="J10" s="6"/>
      <c r="K10" s="6"/>
      <c r="L10" s="6"/>
      <c r="M10" s="6"/>
      <c r="N10" s="6"/>
      <c r="O10" s="6">
        <v>8</v>
      </c>
      <c r="P10" s="6">
        <f t="shared" si="2"/>
        <v>2</v>
      </c>
      <c r="Q10" s="6">
        <v>5</v>
      </c>
      <c r="R10" s="6"/>
      <c r="S10" s="6">
        <f t="shared" si="3"/>
        <v>30</v>
      </c>
      <c r="T10" s="6">
        <f t="shared" si="4"/>
        <v>20</v>
      </c>
      <c r="U10" s="6">
        <f t="shared" si="5"/>
        <v>0</v>
      </c>
      <c r="V10" s="6">
        <f t="shared" si="6"/>
        <v>1.9</v>
      </c>
      <c r="W10" s="6">
        <f t="shared" si="6"/>
        <v>1.3</v>
      </c>
      <c r="X10" s="10">
        <v>16</v>
      </c>
    </row>
    <row r="11" spans="2:24" ht="15" customHeight="1" x14ac:dyDescent="0.15">
      <c r="B11" s="6">
        <v>13</v>
      </c>
      <c r="C11" s="6">
        <v>7</v>
      </c>
      <c r="D11" s="6">
        <f t="shared" si="0"/>
        <v>1.8</v>
      </c>
      <c r="E11" s="6">
        <v>5</v>
      </c>
      <c r="F11" s="6">
        <v>3</v>
      </c>
      <c r="G11" s="6">
        <v>15</v>
      </c>
      <c r="H11" s="6">
        <f t="shared" si="1"/>
        <v>1.9</v>
      </c>
      <c r="I11" s="6">
        <v>8</v>
      </c>
      <c r="J11" s="6">
        <v>5</v>
      </c>
      <c r="K11" s="6"/>
      <c r="L11" s="6"/>
      <c r="M11" s="6"/>
      <c r="N11" s="6"/>
      <c r="O11" s="6">
        <v>6</v>
      </c>
      <c r="P11" s="6">
        <f t="shared" si="2"/>
        <v>1.5</v>
      </c>
      <c r="Q11" s="6">
        <v>6</v>
      </c>
      <c r="R11" s="6">
        <v>2</v>
      </c>
      <c r="S11" s="6">
        <f t="shared" si="3"/>
        <v>28</v>
      </c>
      <c r="T11" s="6">
        <f t="shared" si="4"/>
        <v>19</v>
      </c>
      <c r="U11" s="6">
        <f t="shared" si="5"/>
        <v>10</v>
      </c>
      <c r="V11" s="6">
        <f t="shared" si="6"/>
        <v>1.8</v>
      </c>
      <c r="W11" s="6">
        <f t="shared" si="6"/>
        <v>1.2</v>
      </c>
      <c r="X11" s="10">
        <v>16</v>
      </c>
    </row>
    <row r="12" spans="2:24" ht="15" customHeight="1" x14ac:dyDescent="0.15">
      <c r="B12" s="6">
        <v>14</v>
      </c>
      <c r="C12" s="6">
        <v>5</v>
      </c>
      <c r="D12" s="6">
        <f t="shared" si="0"/>
        <v>1.3</v>
      </c>
      <c r="E12" s="6">
        <v>4</v>
      </c>
      <c r="F12" s="6">
        <v>3</v>
      </c>
      <c r="G12" s="6">
        <v>14</v>
      </c>
      <c r="H12" s="6">
        <f t="shared" si="1"/>
        <v>1.8</v>
      </c>
      <c r="I12" s="6">
        <v>8</v>
      </c>
      <c r="J12" s="6">
        <v>4</v>
      </c>
      <c r="K12" s="6"/>
      <c r="L12" s="6"/>
      <c r="M12" s="6"/>
      <c r="N12" s="6"/>
      <c r="O12" s="6">
        <v>7</v>
      </c>
      <c r="P12" s="6">
        <f t="shared" si="2"/>
        <v>1.8</v>
      </c>
      <c r="Q12" s="6">
        <v>7</v>
      </c>
      <c r="R12" s="6">
        <v>1</v>
      </c>
      <c r="S12" s="6">
        <f t="shared" si="3"/>
        <v>26</v>
      </c>
      <c r="T12" s="6">
        <f t="shared" si="4"/>
        <v>19</v>
      </c>
      <c r="U12" s="6">
        <f t="shared" si="5"/>
        <v>8</v>
      </c>
      <c r="V12" s="6">
        <f t="shared" si="6"/>
        <v>1.6</v>
      </c>
      <c r="W12" s="6">
        <f t="shared" si="6"/>
        <v>1.2</v>
      </c>
      <c r="X12" s="10">
        <v>16</v>
      </c>
    </row>
    <row r="13" spans="2:24" ht="15" customHeight="1" x14ac:dyDescent="0.15">
      <c r="B13" s="6">
        <v>15</v>
      </c>
      <c r="C13" s="6">
        <v>7</v>
      </c>
      <c r="D13" s="6">
        <f t="shared" si="0"/>
        <v>1.8</v>
      </c>
      <c r="E13" s="6">
        <v>7</v>
      </c>
      <c r="F13" s="6">
        <v>1</v>
      </c>
      <c r="G13" s="6">
        <v>14</v>
      </c>
      <c r="H13" s="6">
        <f t="shared" si="1"/>
        <v>1.8</v>
      </c>
      <c r="I13" s="6">
        <v>8</v>
      </c>
      <c r="J13" s="6">
        <v>1</v>
      </c>
      <c r="K13" s="6"/>
      <c r="L13" s="6"/>
      <c r="M13" s="6"/>
      <c r="N13" s="6"/>
      <c r="O13" s="6">
        <v>10</v>
      </c>
      <c r="P13" s="6">
        <f t="shared" si="2"/>
        <v>2.5</v>
      </c>
      <c r="Q13" s="6">
        <v>9</v>
      </c>
      <c r="R13" s="6">
        <v>6</v>
      </c>
      <c r="S13" s="6">
        <f t="shared" si="3"/>
        <v>31</v>
      </c>
      <c r="T13" s="6">
        <f t="shared" si="4"/>
        <v>24</v>
      </c>
      <c r="U13" s="6">
        <f t="shared" si="5"/>
        <v>8</v>
      </c>
      <c r="V13" s="6">
        <f t="shared" si="6"/>
        <v>1.9</v>
      </c>
      <c r="W13" s="6">
        <f t="shared" si="6"/>
        <v>1.5</v>
      </c>
      <c r="X13" s="10">
        <v>16</v>
      </c>
    </row>
    <row r="14" spans="2:24" ht="15" customHeight="1" x14ac:dyDescent="0.15">
      <c r="B14" s="6">
        <v>16</v>
      </c>
      <c r="C14" s="6">
        <v>7</v>
      </c>
      <c r="D14" s="6">
        <f t="shared" si="0"/>
        <v>1.8</v>
      </c>
      <c r="E14" s="6">
        <v>7</v>
      </c>
      <c r="F14" s="6">
        <v>7</v>
      </c>
      <c r="G14" s="6">
        <v>17</v>
      </c>
      <c r="H14" s="6">
        <f t="shared" si="1"/>
        <v>2.1</v>
      </c>
      <c r="I14" s="6">
        <v>10</v>
      </c>
      <c r="J14" s="6">
        <v>3</v>
      </c>
      <c r="K14" s="6"/>
      <c r="L14" s="6"/>
      <c r="M14" s="6"/>
      <c r="N14" s="6"/>
      <c r="O14" s="6">
        <v>9</v>
      </c>
      <c r="P14" s="6">
        <f t="shared" si="2"/>
        <v>2.2999999999999998</v>
      </c>
      <c r="Q14" s="6">
        <v>7</v>
      </c>
      <c r="R14" s="6">
        <v>2</v>
      </c>
      <c r="S14" s="6">
        <f t="shared" si="3"/>
        <v>33</v>
      </c>
      <c r="T14" s="6">
        <f t="shared" si="4"/>
        <v>24</v>
      </c>
      <c r="U14" s="6">
        <f t="shared" si="5"/>
        <v>12</v>
      </c>
      <c r="V14" s="6">
        <f t="shared" si="6"/>
        <v>2.1</v>
      </c>
      <c r="W14" s="6">
        <f t="shared" si="6"/>
        <v>1.5</v>
      </c>
      <c r="X14" s="10">
        <v>16</v>
      </c>
    </row>
    <row r="15" spans="2:24" ht="15" customHeight="1" x14ac:dyDescent="0.15">
      <c r="B15" s="6">
        <v>17</v>
      </c>
      <c r="C15" s="6">
        <v>10</v>
      </c>
      <c r="D15" s="6">
        <f t="shared" si="0"/>
        <v>2.5</v>
      </c>
      <c r="E15" s="6">
        <v>5</v>
      </c>
      <c r="F15" s="6">
        <v>5</v>
      </c>
      <c r="G15" s="6">
        <v>18</v>
      </c>
      <c r="H15" s="6">
        <f t="shared" si="1"/>
        <v>2.2999999999999998</v>
      </c>
      <c r="I15" s="6">
        <v>9</v>
      </c>
      <c r="J15" s="6">
        <v>5</v>
      </c>
      <c r="K15" s="6"/>
      <c r="L15" s="6"/>
      <c r="M15" s="6"/>
      <c r="N15" s="6"/>
      <c r="O15" s="6">
        <v>9</v>
      </c>
      <c r="P15" s="6">
        <f t="shared" si="2"/>
        <v>2.2999999999999998</v>
      </c>
      <c r="Q15" s="6">
        <v>7</v>
      </c>
      <c r="R15" s="6">
        <v>2</v>
      </c>
      <c r="S15" s="6">
        <f t="shared" si="3"/>
        <v>37</v>
      </c>
      <c r="T15" s="6">
        <f t="shared" si="4"/>
        <v>21</v>
      </c>
      <c r="U15" s="6">
        <f t="shared" si="5"/>
        <v>12</v>
      </c>
      <c r="V15" s="6">
        <f t="shared" si="6"/>
        <v>2.2999999999999998</v>
      </c>
      <c r="W15" s="6">
        <f t="shared" si="6"/>
        <v>1.3</v>
      </c>
      <c r="X15" s="10">
        <v>16</v>
      </c>
    </row>
    <row r="16" spans="2:24" ht="15" customHeight="1" x14ac:dyDescent="0.15">
      <c r="B16" s="6">
        <v>18</v>
      </c>
      <c r="C16" s="6">
        <v>8</v>
      </c>
      <c r="D16" s="6">
        <f t="shared" si="0"/>
        <v>2</v>
      </c>
      <c r="E16" s="6">
        <v>8</v>
      </c>
      <c r="F16" s="6">
        <v>8</v>
      </c>
      <c r="G16" s="6">
        <v>18</v>
      </c>
      <c r="H16" s="6">
        <f t="shared" si="1"/>
        <v>2.2999999999999998</v>
      </c>
      <c r="I16" s="6">
        <v>12</v>
      </c>
      <c r="J16" s="6">
        <v>7</v>
      </c>
      <c r="K16" s="6"/>
      <c r="L16" s="6"/>
      <c r="M16" s="6"/>
      <c r="N16" s="6"/>
      <c r="O16" s="6">
        <v>12</v>
      </c>
      <c r="P16" s="6">
        <f t="shared" si="2"/>
        <v>3</v>
      </c>
      <c r="Q16" s="6">
        <v>7</v>
      </c>
      <c r="R16" s="6">
        <v>4</v>
      </c>
      <c r="S16" s="6">
        <f t="shared" si="3"/>
        <v>38</v>
      </c>
      <c r="T16" s="6">
        <f t="shared" si="4"/>
        <v>27</v>
      </c>
      <c r="U16" s="6">
        <f t="shared" si="5"/>
        <v>19</v>
      </c>
      <c r="V16" s="6">
        <f t="shared" si="6"/>
        <v>2.4</v>
      </c>
      <c r="W16" s="6">
        <f t="shared" si="6"/>
        <v>1.7</v>
      </c>
      <c r="X16" s="10">
        <v>16</v>
      </c>
    </row>
    <row r="17" spans="2:24" ht="15" customHeight="1" x14ac:dyDescent="0.15">
      <c r="B17" s="6">
        <v>19</v>
      </c>
      <c r="C17" s="6">
        <v>6</v>
      </c>
      <c r="D17" s="6">
        <f t="shared" si="0"/>
        <v>1.5</v>
      </c>
      <c r="E17" s="6">
        <v>5</v>
      </c>
      <c r="F17" s="6">
        <v>5</v>
      </c>
      <c r="G17" s="6">
        <v>21</v>
      </c>
      <c r="H17" s="6">
        <f t="shared" si="1"/>
        <v>2.6</v>
      </c>
      <c r="I17" s="6">
        <v>14</v>
      </c>
      <c r="J17" s="6">
        <v>9</v>
      </c>
      <c r="K17" s="6"/>
      <c r="L17" s="6"/>
      <c r="M17" s="6"/>
      <c r="N17" s="6"/>
      <c r="O17" s="6">
        <v>7</v>
      </c>
      <c r="P17" s="6">
        <f t="shared" si="2"/>
        <v>1.8</v>
      </c>
      <c r="Q17" s="6">
        <v>7</v>
      </c>
      <c r="R17" s="6">
        <v>6</v>
      </c>
      <c r="S17" s="6">
        <f t="shared" si="3"/>
        <v>34</v>
      </c>
      <c r="T17" s="6">
        <f t="shared" si="4"/>
        <v>26</v>
      </c>
      <c r="U17" s="6">
        <f t="shared" si="5"/>
        <v>20</v>
      </c>
      <c r="V17" s="6">
        <f t="shared" si="6"/>
        <v>2.1</v>
      </c>
      <c r="W17" s="6">
        <f t="shared" si="6"/>
        <v>1.6</v>
      </c>
      <c r="X17" s="10">
        <v>16</v>
      </c>
    </row>
    <row r="18" spans="2:24" ht="15" customHeight="1" x14ac:dyDescent="0.15">
      <c r="B18" s="6">
        <v>20</v>
      </c>
      <c r="C18" s="6">
        <v>8</v>
      </c>
      <c r="D18" s="6">
        <f t="shared" si="0"/>
        <v>2</v>
      </c>
      <c r="E18" s="6">
        <v>6</v>
      </c>
      <c r="F18" s="6">
        <v>3</v>
      </c>
      <c r="G18" s="6">
        <v>15</v>
      </c>
      <c r="H18" s="6">
        <f t="shared" si="1"/>
        <v>1.9</v>
      </c>
      <c r="I18" s="6">
        <v>12</v>
      </c>
      <c r="J18" s="6">
        <v>8</v>
      </c>
      <c r="K18" s="6"/>
      <c r="L18" s="6"/>
      <c r="M18" s="6"/>
      <c r="N18" s="6"/>
      <c r="O18" s="6">
        <v>4</v>
      </c>
      <c r="P18" s="6">
        <f t="shared" si="2"/>
        <v>1</v>
      </c>
      <c r="Q18" s="6">
        <v>4</v>
      </c>
      <c r="R18" s="6">
        <v>4</v>
      </c>
      <c r="S18" s="6">
        <f t="shared" si="3"/>
        <v>27</v>
      </c>
      <c r="T18" s="6">
        <f t="shared" si="4"/>
        <v>22</v>
      </c>
      <c r="U18" s="6">
        <f t="shared" si="5"/>
        <v>15</v>
      </c>
      <c r="V18" s="6">
        <f t="shared" si="6"/>
        <v>1.7</v>
      </c>
      <c r="W18" s="6">
        <f t="shared" si="6"/>
        <v>1.4</v>
      </c>
      <c r="X18" s="10">
        <v>16</v>
      </c>
    </row>
    <row r="19" spans="2:24" ht="15" customHeight="1" x14ac:dyDescent="0.15">
      <c r="B19" s="6">
        <v>21</v>
      </c>
      <c r="C19" s="6">
        <v>10</v>
      </c>
      <c r="D19" s="6">
        <f t="shared" si="0"/>
        <v>2.5</v>
      </c>
      <c r="E19" s="6">
        <v>6</v>
      </c>
      <c r="F19" s="6">
        <v>6</v>
      </c>
      <c r="G19" s="6">
        <v>21</v>
      </c>
      <c r="H19" s="6">
        <f t="shared" si="1"/>
        <v>2.6</v>
      </c>
      <c r="I19" s="6">
        <v>15</v>
      </c>
      <c r="J19" s="6">
        <v>9</v>
      </c>
      <c r="K19" s="6"/>
      <c r="L19" s="6"/>
      <c r="M19" s="6"/>
      <c r="N19" s="6"/>
      <c r="O19" s="6">
        <v>12</v>
      </c>
      <c r="P19" s="6">
        <f t="shared" si="2"/>
        <v>3</v>
      </c>
      <c r="Q19" s="6">
        <v>6</v>
      </c>
      <c r="R19" s="6">
        <v>4</v>
      </c>
      <c r="S19" s="6">
        <f t="shared" si="3"/>
        <v>43</v>
      </c>
      <c r="T19" s="6">
        <f t="shared" si="4"/>
        <v>27</v>
      </c>
      <c r="U19" s="6">
        <f t="shared" si="5"/>
        <v>19</v>
      </c>
      <c r="V19" s="6">
        <f t="shared" si="6"/>
        <v>2.7</v>
      </c>
      <c r="W19" s="6">
        <f t="shared" si="6"/>
        <v>1.7</v>
      </c>
      <c r="X19" s="10">
        <v>16</v>
      </c>
    </row>
    <row r="20" spans="2:24" ht="15" customHeight="1" x14ac:dyDescent="0.15">
      <c r="B20" s="6">
        <v>22</v>
      </c>
      <c r="C20" s="6">
        <v>7</v>
      </c>
      <c r="D20" s="6">
        <f t="shared" ref="D20:D27" si="7">ROUND(C20/4,1)</f>
        <v>1.8</v>
      </c>
      <c r="E20" s="6">
        <v>5</v>
      </c>
      <c r="F20" s="6">
        <v>3</v>
      </c>
      <c r="G20" s="6">
        <v>19</v>
      </c>
      <c r="H20" s="6">
        <f>ROUND(G20/8,1)</f>
        <v>2.4</v>
      </c>
      <c r="I20" s="6">
        <v>14</v>
      </c>
      <c r="J20" s="6">
        <v>9</v>
      </c>
      <c r="K20" s="6"/>
      <c r="L20" s="6"/>
      <c r="M20" s="6"/>
      <c r="N20" s="6"/>
      <c r="O20" s="6">
        <v>7</v>
      </c>
      <c r="P20" s="6">
        <f t="shared" ref="P20:P27" si="8">ROUND(O20/4,1)</f>
        <v>1.8</v>
      </c>
      <c r="Q20" s="6">
        <v>5</v>
      </c>
      <c r="R20" s="6">
        <v>3</v>
      </c>
      <c r="S20" s="6">
        <f>SUM(C20,G20,O20)</f>
        <v>33</v>
      </c>
      <c r="T20" s="6">
        <f t="shared" si="4"/>
        <v>24</v>
      </c>
      <c r="U20" s="6">
        <f t="shared" si="5"/>
        <v>15</v>
      </c>
      <c r="V20" s="6">
        <f t="shared" si="6"/>
        <v>2.1</v>
      </c>
      <c r="W20" s="6">
        <f t="shared" si="6"/>
        <v>1.5</v>
      </c>
      <c r="X20" s="10">
        <v>16</v>
      </c>
    </row>
    <row r="21" spans="2:24" ht="15" customHeight="1" x14ac:dyDescent="0.15">
      <c r="B21" s="6">
        <v>23</v>
      </c>
      <c r="C21" s="6">
        <v>8</v>
      </c>
      <c r="D21" s="6">
        <f t="shared" si="7"/>
        <v>2</v>
      </c>
      <c r="E21" s="6">
        <v>7</v>
      </c>
      <c r="F21" s="6">
        <v>6</v>
      </c>
      <c r="G21" s="6">
        <v>19</v>
      </c>
      <c r="H21" s="6">
        <f>ROUND(G21/8,1)</f>
        <v>2.4</v>
      </c>
      <c r="I21" s="6">
        <v>14</v>
      </c>
      <c r="J21" s="6">
        <v>12</v>
      </c>
      <c r="K21" s="6"/>
      <c r="L21" s="6"/>
      <c r="M21" s="6"/>
      <c r="N21" s="6"/>
      <c r="O21" s="6">
        <v>10</v>
      </c>
      <c r="P21" s="6">
        <f t="shared" si="8"/>
        <v>2.5</v>
      </c>
      <c r="Q21" s="6">
        <v>8</v>
      </c>
      <c r="R21" s="6">
        <v>6</v>
      </c>
      <c r="S21" s="6">
        <f>SUM(C21,G21,O21)</f>
        <v>37</v>
      </c>
      <c r="T21" s="6">
        <f t="shared" si="4"/>
        <v>29</v>
      </c>
      <c r="U21" s="6">
        <f t="shared" si="5"/>
        <v>24</v>
      </c>
      <c r="V21" s="6">
        <f t="shared" si="6"/>
        <v>2.2999999999999998</v>
      </c>
      <c r="W21" s="6">
        <f t="shared" si="6"/>
        <v>1.8</v>
      </c>
      <c r="X21" s="10">
        <v>16</v>
      </c>
    </row>
    <row r="22" spans="2:24" ht="15" customHeight="1" x14ac:dyDescent="0.15">
      <c r="B22" s="6">
        <v>24</v>
      </c>
      <c r="C22" s="6">
        <v>9</v>
      </c>
      <c r="D22" s="6">
        <f t="shared" si="7"/>
        <v>2.2999999999999998</v>
      </c>
      <c r="E22" s="6">
        <v>7</v>
      </c>
      <c r="F22" s="6">
        <v>6</v>
      </c>
      <c r="G22" s="6">
        <v>14</v>
      </c>
      <c r="H22" s="6">
        <f t="shared" ref="H22:H28" si="9">ROUND(G22/4,1)</f>
        <v>3.5</v>
      </c>
      <c r="I22" s="6">
        <v>8</v>
      </c>
      <c r="J22" s="6">
        <v>7</v>
      </c>
      <c r="K22" s="6">
        <v>15</v>
      </c>
      <c r="L22" s="6">
        <f t="shared" ref="L22:L28" si="10">ROUND(K22/4,1)</f>
        <v>3.8</v>
      </c>
      <c r="M22" s="6">
        <v>8</v>
      </c>
      <c r="N22" s="6">
        <v>7</v>
      </c>
      <c r="O22" s="6">
        <v>9</v>
      </c>
      <c r="P22" s="6">
        <f t="shared" si="8"/>
        <v>2.2999999999999998</v>
      </c>
      <c r="Q22" s="6">
        <v>3</v>
      </c>
      <c r="R22" s="6">
        <v>3</v>
      </c>
      <c r="S22" s="6">
        <f t="shared" ref="S22:S28" si="11">SUM(C22,G22,K22,O22)</f>
        <v>47</v>
      </c>
      <c r="T22" s="6">
        <f t="shared" ref="T22:U27" si="12">SUM(E22,I22,M22,Q22)</f>
        <v>26</v>
      </c>
      <c r="U22" s="6">
        <f t="shared" si="12"/>
        <v>23</v>
      </c>
      <c r="V22" s="6">
        <f t="shared" ref="V22:V27" si="13">ROUND(S22/16,1)</f>
        <v>2.9</v>
      </c>
      <c r="W22" s="6">
        <f t="shared" si="6"/>
        <v>1.6</v>
      </c>
      <c r="X22" s="10">
        <v>16</v>
      </c>
    </row>
    <row r="23" spans="2:24" ht="15" customHeight="1" x14ac:dyDescent="0.15">
      <c r="B23" s="6">
        <v>25</v>
      </c>
      <c r="C23" s="6">
        <v>5</v>
      </c>
      <c r="D23" s="6">
        <f t="shared" si="7"/>
        <v>1.3</v>
      </c>
      <c r="E23" s="6">
        <v>3</v>
      </c>
      <c r="F23" s="6">
        <v>3</v>
      </c>
      <c r="G23" s="6">
        <v>10</v>
      </c>
      <c r="H23" s="6">
        <f t="shared" si="9"/>
        <v>2.5</v>
      </c>
      <c r="I23" s="6">
        <v>10</v>
      </c>
      <c r="J23" s="6">
        <v>10</v>
      </c>
      <c r="K23" s="6">
        <v>9</v>
      </c>
      <c r="L23" s="6">
        <f t="shared" si="10"/>
        <v>2.2999999999999998</v>
      </c>
      <c r="M23" s="6">
        <v>6</v>
      </c>
      <c r="N23" s="6">
        <v>5</v>
      </c>
      <c r="O23" s="6">
        <v>8</v>
      </c>
      <c r="P23" s="6">
        <f t="shared" si="8"/>
        <v>2</v>
      </c>
      <c r="Q23" s="6">
        <v>5</v>
      </c>
      <c r="R23" s="6">
        <v>4</v>
      </c>
      <c r="S23" s="6">
        <f t="shared" si="11"/>
        <v>32</v>
      </c>
      <c r="T23" s="6">
        <f t="shared" si="12"/>
        <v>24</v>
      </c>
      <c r="U23" s="6">
        <f t="shared" si="12"/>
        <v>22</v>
      </c>
      <c r="V23" s="6">
        <f t="shared" si="13"/>
        <v>2</v>
      </c>
      <c r="W23" s="6">
        <f t="shared" ref="W23:W28" si="14">ROUND(T23/16,1)</f>
        <v>1.5</v>
      </c>
      <c r="X23" s="10">
        <v>16</v>
      </c>
    </row>
    <row r="24" spans="2:24" ht="15" customHeight="1" x14ac:dyDescent="0.15">
      <c r="B24" s="6">
        <v>26</v>
      </c>
      <c r="C24" s="6">
        <v>7</v>
      </c>
      <c r="D24" s="6">
        <f t="shared" si="7"/>
        <v>1.8</v>
      </c>
      <c r="E24" s="6">
        <v>5</v>
      </c>
      <c r="F24" s="6">
        <v>5</v>
      </c>
      <c r="G24" s="6">
        <v>6</v>
      </c>
      <c r="H24" s="6">
        <f t="shared" si="9"/>
        <v>1.5</v>
      </c>
      <c r="I24" s="6">
        <v>3</v>
      </c>
      <c r="J24" s="6">
        <v>2</v>
      </c>
      <c r="K24" s="6">
        <v>13</v>
      </c>
      <c r="L24" s="6">
        <f t="shared" si="10"/>
        <v>3.3</v>
      </c>
      <c r="M24" s="6">
        <v>10</v>
      </c>
      <c r="N24" s="6">
        <v>7</v>
      </c>
      <c r="O24" s="6">
        <v>5</v>
      </c>
      <c r="P24" s="6">
        <f t="shared" si="8"/>
        <v>1.3</v>
      </c>
      <c r="Q24" s="6">
        <v>5</v>
      </c>
      <c r="R24" s="6">
        <v>3</v>
      </c>
      <c r="S24" s="6">
        <f t="shared" si="11"/>
        <v>31</v>
      </c>
      <c r="T24" s="6">
        <f>SUM(E24,I24,M24,Q24)</f>
        <v>23</v>
      </c>
      <c r="U24" s="6">
        <f>SUM(F24,J24,N24,R24)</f>
        <v>17</v>
      </c>
      <c r="V24" s="6">
        <f t="shared" si="13"/>
        <v>1.9</v>
      </c>
      <c r="W24" s="6">
        <f t="shared" si="14"/>
        <v>1.4</v>
      </c>
      <c r="X24" s="10">
        <v>16</v>
      </c>
    </row>
    <row r="25" spans="2:24" ht="15" customHeight="1" x14ac:dyDescent="0.15">
      <c r="B25" s="6">
        <v>27</v>
      </c>
      <c r="C25" s="6">
        <v>6</v>
      </c>
      <c r="D25" s="6">
        <f t="shared" si="7"/>
        <v>1.5</v>
      </c>
      <c r="E25" s="6">
        <v>4</v>
      </c>
      <c r="F25" s="6">
        <v>4</v>
      </c>
      <c r="G25" s="6">
        <v>6</v>
      </c>
      <c r="H25" s="6">
        <f t="shared" si="9"/>
        <v>1.5</v>
      </c>
      <c r="I25" s="6">
        <v>6</v>
      </c>
      <c r="J25" s="6">
        <v>5</v>
      </c>
      <c r="K25" s="6">
        <v>12</v>
      </c>
      <c r="L25" s="6">
        <f t="shared" si="10"/>
        <v>3</v>
      </c>
      <c r="M25" s="6">
        <v>8</v>
      </c>
      <c r="N25" s="6">
        <v>2</v>
      </c>
      <c r="O25" s="6">
        <v>7</v>
      </c>
      <c r="P25" s="6">
        <f t="shared" si="8"/>
        <v>1.8</v>
      </c>
      <c r="Q25" s="6">
        <v>6</v>
      </c>
      <c r="R25" s="6">
        <v>5</v>
      </c>
      <c r="S25" s="6">
        <f t="shared" si="11"/>
        <v>31</v>
      </c>
      <c r="T25" s="6">
        <f>SUM(E25,I25,M25,Q25)</f>
        <v>24</v>
      </c>
      <c r="U25" s="6">
        <f>SUM(F25,J25,N25,R25)</f>
        <v>16</v>
      </c>
      <c r="V25" s="6">
        <f t="shared" si="13"/>
        <v>1.9</v>
      </c>
      <c r="W25" s="6">
        <f t="shared" si="14"/>
        <v>1.5</v>
      </c>
      <c r="X25" s="10">
        <v>16</v>
      </c>
    </row>
    <row r="26" spans="2:24" ht="15" customHeight="1" x14ac:dyDescent="0.15">
      <c r="B26" s="6">
        <v>28</v>
      </c>
      <c r="C26" s="6">
        <v>9</v>
      </c>
      <c r="D26" s="6">
        <f t="shared" si="7"/>
        <v>2.2999999999999998</v>
      </c>
      <c r="E26" s="6">
        <v>6</v>
      </c>
      <c r="F26" s="6">
        <v>6</v>
      </c>
      <c r="G26" s="6">
        <v>6</v>
      </c>
      <c r="H26" s="6">
        <f t="shared" si="9"/>
        <v>1.5</v>
      </c>
      <c r="I26" s="6">
        <v>5</v>
      </c>
      <c r="J26" s="6">
        <v>1</v>
      </c>
      <c r="K26" s="6">
        <v>8</v>
      </c>
      <c r="L26" s="6">
        <f t="shared" si="10"/>
        <v>2</v>
      </c>
      <c r="M26" s="6">
        <v>7</v>
      </c>
      <c r="N26" s="6">
        <v>4</v>
      </c>
      <c r="O26" s="6">
        <v>8</v>
      </c>
      <c r="P26" s="6">
        <f t="shared" si="8"/>
        <v>2</v>
      </c>
      <c r="Q26" s="6">
        <v>8</v>
      </c>
      <c r="R26" s="6">
        <v>4</v>
      </c>
      <c r="S26" s="6">
        <f t="shared" si="11"/>
        <v>31</v>
      </c>
      <c r="T26" s="6">
        <f t="shared" si="12"/>
        <v>26</v>
      </c>
      <c r="U26" s="6">
        <f t="shared" si="12"/>
        <v>15</v>
      </c>
      <c r="V26" s="6">
        <f t="shared" si="13"/>
        <v>1.9</v>
      </c>
      <c r="W26" s="6">
        <f t="shared" si="14"/>
        <v>1.6</v>
      </c>
      <c r="X26" s="10">
        <v>16</v>
      </c>
    </row>
    <row r="27" spans="2:24" ht="15" customHeight="1" x14ac:dyDescent="0.15">
      <c r="B27" s="6">
        <v>29</v>
      </c>
      <c r="C27" s="6">
        <v>9</v>
      </c>
      <c r="D27" s="6">
        <f t="shared" si="7"/>
        <v>2.2999999999999998</v>
      </c>
      <c r="E27" s="6">
        <v>6</v>
      </c>
      <c r="F27" s="6">
        <v>5</v>
      </c>
      <c r="G27" s="6">
        <v>8</v>
      </c>
      <c r="H27" s="6">
        <f t="shared" si="9"/>
        <v>2</v>
      </c>
      <c r="I27" s="6">
        <v>7</v>
      </c>
      <c r="J27" s="6">
        <v>6</v>
      </c>
      <c r="K27" s="6">
        <v>16</v>
      </c>
      <c r="L27" s="6">
        <f t="shared" si="10"/>
        <v>4</v>
      </c>
      <c r="M27" s="6">
        <v>10</v>
      </c>
      <c r="N27" s="6">
        <v>8</v>
      </c>
      <c r="O27" s="6">
        <v>10</v>
      </c>
      <c r="P27" s="6">
        <f t="shared" si="8"/>
        <v>2.5</v>
      </c>
      <c r="Q27" s="6">
        <v>5</v>
      </c>
      <c r="R27" s="6">
        <v>4</v>
      </c>
      <c r="S27" s="6">
        <f t="shared" si="11"/>
        <v>43</v>
      </c>
      <c r="T27" s="6">
        <f t="shared" si="12"/>
        <v>28</v>
      </c>
      <c r="U27" s="6">
        <f t="shared" si="12"/>
        <v>23</v>
      </c>
      <c r="V27" s="6">
        <f t="shared" si="13"/>
        <v>2.7</v>
      </c>
      <c r="W27" s="6">
        <f t="shared" si="14"/>
        <v>1.8</v>
      </c>
      <c r="X27" s="10">
        <v>16</v>
      </c>
    </row>
    <row r="28" spans="2:24" ht="15" customHeight="1" x14ac:dyDescent="0.15">
      <c r="B28" s="6">
        <v>30</v>
      </c>
      <c r="C28" s="6">
        <v>6</v>
      </c>
      <c r="D28" s="6">
        <f t="shared" ref="D28:D34" si="15">ROUND(C28/4,1)</f>
        <v>1.5</v>
      </c>
      <c r="E28" s="6">
        <v>5</v>
      </c>
      <c r="F28" s="6">
        <v>4</v>
      </c>
      <c r="G28" s="6">
        <v>9</v>
      </c>
      <c r="H28" s="6">
        <f t="shared" si="9"/>
        <v>2.2999999999999998</v>
      </c>
      <c r="I28" s="6">
        <v>8</v>
      </c>
      <c r="J28" s="6">
        <v>7</v>
      </c>
      <c r="K28" s="6">
        <v>9</v>
      </c>
      <c r="L28" s="6">
        <f t="shared" si="10"/>
        <v>2.2999999999999998</v>
      </c>
      <c r="M28" s="6">
        <v>8</v>
      </c>
      <c r="N28" s="6">
        <v>8</v>
      </c>
      <c r="O28" s="6">
        <v>7</v>
      </c>
      <c r="P28" s="6">
        <f t="shared" ref="P28:P34" si="16">ROUND(O28/4,1)</f>
        <v>1.8</v>
      </c>
      <c r="Q28" s="6">
        <v>5</v>
      </c>
      <c r="R28" s="6">
        <v>3</v>
      </c>
      <c r="S28" s="6">
        <f t="shared" si="11"/>
        <v>31</v>
      </c>
      <c r="T28" s="6">
        <f t="shared" ref="T28:U32" si="17">SUM(E28,I28,M28,Q28)</f>
        <v>26</v>
      </c>
      <c r="U28" s="6">
        <f t="shared" si="17"/>
        <v>22</v>
      </c>
      <c r="V28" s="6">
        <f t="shared" ref="V28:V33" si="18">ROUND(S28/16,1)</f>
        <v>1.9</v>
      </c>
      <c r="W28" s="6">
        <f t="shared" si="14"/>
        <v>1.6</v>
      </c>
      <c r="X28" s="10">
        <v>16</v>
      </c>
    </row>
    <row r="29" spans="2:24" ht="15" customHeight="1" x14ac:dyDescent="0.15">
      <c r="B29" s="6">
        <v>31</v>
      </c>
      <c r="C29" s="6">
        <v>7</v>
      </c>
      <c r="D29" s="6">
        <f t="shared" si="15"/>
        <v>1.8</v>
      </c>
      <c r="E29" s="6">
        <v>7</v>
      </c>
      <c r="F29" s="6">
        <v>6</v>
      </c>
      <c r="G29" s="6">
        <v>6</v>
      </c>
      <c r="H29" s="6">
        <f t="shared" ref="H29:H34" si="19">ROUND(G29/4,1)</f>
        <v>1.5</v>
      </c>
      <c r="I29" s="6">
        <v>4</v>
      </c>
      <c r="J29" s="6">
        <v>3</v>
      </c>
      <c r="K29" s="6">
        <v>8</v>
      </c>
      <c r="L29" s="6">
        <f t="shared" ref="L29:L34" si="20">ROUND(K29/4,1)</f>
        <v>2</v>
      </c>
      <c r="M29" s="6">
        <v>7</v>
      </c>
      <c r="N29" s="6">
        <v>6</v>
      </c>
      <c r="O29" s="6">
        <v>10</v>
      </c>
      <c r="P29" s="6">
        <f t="shared" si="16"/>
        <v>2.5</v>
      </c>
      <c r="Q29" s="6">
        <v>4</v>
      </c>
      <c r="R29" s="6">
        <v>3</v>
      </c>
      <c r="S29" s="6">
        <f t="shared" ref="S29:S34" si="21">SUM(C29,G29,K29,O29)</f>
        <v>31</v>
      </c>
      <c r="T29" s="6">
        <f t="shared" si="17"/>
        <v>22</v>
      </c>
      <c r="U29" s="6">
        <f t="shared" si="17"/>
        <v>18</v>
      </c>
      <c r="V29" s="6">
        <f t="shared" si="18"/>
        <v>1.9</v>
      </c>
      <c r="W29" s="6">
        <f t="shared" ref="W29:W34" si="22">ROUND(T29/16,1)</f>
        <v>1.4</v>
      </c>
      <c r="X29" s="10">
        <v>16</v>
      </c>
    </row>
    <row r="30" spans="2:24" ht="15" customHeight="1" x14ac:dyDescent="0.15">
      <c r="B30" s="6">
        <v>2</v>
      </c>
      <c r="C30" s="6">
        <v>4</v>
      </c>
      <c r="D30" s="6">
        <f t="shared" si="15"/>
        <v>1</v>
      </c>
      <c r="E30" s="6">
        <v>4</v>
      </c>
      <c r="F30" s="6">
        <v>3</v>
      </c>
      <c r="G30" s="6">
        <v>9</v>
      </c>
      <c r="H30" s="6">
        <f t="shared" si="19"/>
        <v>2.2999999999999998</v>
      </c>
      <c r="I30" s="6">
        <v>7</v>
      </c>
      <c r="J30" s="6">
        <v>7</v>
      </c>
      <c r="K30" s="6">
        <v>8</v>
      </c>
      <c r="L30" s="6">
        <f t="shared" si="20"/>
        <v>2</v>
      </c>
      <c r="M30" s="6">
        <v>6</v>
      </c>
      <c r="N30" s="6">
        <v>6</v>
      </c>
      <c r="O30" s="6">
        <v>9</v>
      </c>
      <c r="P30" s="6">
        <f t="shared" si="16"/>
        <v>2.2999999999999998</v>
      </c>
      <c r="Q30" s="6">
        <v>7</v>
      </c>
      <c r="R30" s="6">
        <v>5</v>
      </c>
      <c r="S30" s="6">
        <f t="shared" si="21"/>
        <v>30</v>
      </c>
      <c r="T30" s="6">
        <f>SUM(E30,I30,M30,Q30)</f>
        <v>24</v>
      </c>
      <c r="U30" s="6">
        <f>SUM(F30,J30,N30,R30)</f>
        <v>21</v>
      </c>
      <c r="V30" s="6">
        <f t="shared" si="18"/>
        <v>1.9</v>
      </c>
      <c r="W30" s="6">
        <f t="shared" si="22"/>
        <v>1.5</v>
      </c>
      <c r="X30" s="10">
        <v>16</v>
      </c>
    </row>
    <row r="31" spans="2:24" ht="15" customHeight="1" x14ac:dyDescent="0.15">
      <c r="B31" s="6">
        <v>3</v>
      </c>
      <c r="C31" s="6">
        <v>13</v>
      </c>
      <c r="D31" s="6">
        <f t="shared" si="15"/>
        <v>3.3</v>
      </c>
      <c r="E31" s="6">
        <v>6</v>
      </c>
      <c r="F31" s="6">
        <v>5</v>
      </c>
      <c r="G31" s="6">
        <v>8</v>
      </c>
      <c r="H31" s="6">
        <f t="shared" si="19"/>
        <v>2</v>
      </c>
      <c r="I31" s="6">
        <v>6</v>
      </c>
      <c r="J31" s="6">
        <v>5</v>
      </c>
      <c r="K31" s="6">
        <v>10</v>
      </c>
      <c r="L31" s="6">
        <f t="shared" si="20"/>
        <v>2.5</v>
      </c>
      <c r="M31" s="6">
        <v>6</v>
      </c>
      <c r="N31" s="6">
        <v>5</v>
      </c>
      <c r="O31" s="6">
        <v>11</v>
      </c>
      <c r="P31" s="6">
        <f t="shared" si="16"/>
        <v>2.8</v>
      </c>
      <c r="Q31" s="6">
        <v>9</v>
      </c>
      <c r="R31" s="6">
        <v>7</v>
      </c>
      <c r="S31" s="6">
        <f t="shared" si="21"/>
        <v>42</v>
      </c>
      <c r="T31" s="6">
        <f>SUM(E31,I31,M31,Q31)</f>
        <v>27</v>
      </c>
      <c r="U31" s="6">
        <f>SUM(F31,J31,N31,R31)</f>
        <v>22</v>
      </c>
      <c r="V31" s="6">
        <f t="shared" si="18"/>
        <v>2.6</v>
      </c>
      <c r="W31" s="6">
        <f t="shared" si="22"/>
        <v>1.7</v>
      </c>
      <c r="X31" s="10">
        <v>16</v>
      </c>
    </row>
    <row r="32" spans="2:24" ht="15" customHeight="1" x14ac:dyDescent="0.15">
      <c r="B32" s="6">
        <v>4</v>
      </c>
      <c r="C32" s="6">
        <v>10</v>
      </c>
      <c r="D32" s="6">
        <f t="shared" si="15"/>
        <v>2.5</v>
      </c>
      <c r="E32" s="6">
        <v>4</v>
      </c>
      <c r="F32" s="6">
        <v>3</v>
      </c>
      <c r="G32" s="6">
        <v>6</v>
      </c>
      <c r="H32" s="6">
        <f t="shared" si="19"/>
        <v>1.5</v>
      </c>
      <c r="I32" s="6">
        <v>4</v>
      </c>
      <c r="J32" s="6">
        <v>3</v>
      </c>
      <c r="K32" s="6">
        <v>11</v>
      </c>
      <c r="L32" s="6">
        <f t="shared" si="20"/>
        <v>2.8</v>
      </c>
      <c r="M32" s="6">
        <v>9</v>
      </c>
      <c r="N32" s="6">
        <v>6</v>
      </c>
      <c r="O32" s="6">
        <v>8</v>
      </c>
      <c r="P32" s="6">
        <f t="shared" si="16"/>
        <v>2</v>
      </c>
      <c r="Q32" s="6">
        <v>4</v>
      </c>
      <c r="R32" s="6">
        <v>4</v>
      </c>
      <c r="S32" s="6">
        <f t="shared" si="21"/>
        <v>35</v>
      </c>
      <c r="T32" s="6">
        <f t="shared" si="17"/>
        <v>21</v>
      </c>
      <c r="U32" s="6">
        <f t="shared" si="17"/>
        <v>16</v>
      </c>
      <c r="V32" s="6">
        <f t="shared" si="18"/>
        <v>2.2000000000000002</v>
      </c>
      <c r="W32" s="6">
        <f t="shared" si="22"/>
        <v>1.3</v>
      </c>
      <c r="X32" s="10">
        <v>16</v>
      </c>
    </row>
    <row r="33" spans="2:24" ht="15" customHeight="1" x14ac:dyDescent="0.15">
      <c r="B33" s="6">
        <v>5</v>
      </c>
      <c r="C33" s="6">
        <v>9</v>
      </c>
      <c r="D33" s="6">
        <f t="shared" si="15"/>
        <v>2.2999999999999998</v>
      </c>
      <c r="E33" s="6">
        <v>7</v>
      </c>
      <c r="F33" s="6">
        <v>7</v>
      </c>
      <c r="G33" s="6">
        <v>7</v>
      </c>
      <c r="H33" s="6">
        <f t="shared" si="19"/>
        <v>1.8</v>
      </c>
      <c r="I33" s="6">
        <v>7</v>
      </c>
      <c r="J33" s="6">
        <v>7</v>
      </c>
      <c r="K33" s="6">
        <v>8</v>
      </c>
      <c r="L33" s="6">
        <f t="shared" si="20"/>
        <v>2</v>
      </c>
      <c r="M33" s="6">
        <v>7</v>
      </c>
      <c r="N33" s="6">
        <v>7</v>
      </c>
      <c r="O33" s="6">
        <v>9</v>
      </c>
      <c r="P33" s="6">
        <f t="shared" si="16"/>
        <v>2.2999999999999998</v>
      </c>
      <c r="Q33" s="6">
        <v>6</v>
      </c>
      <c r="R33" s="6">
        <v>5</v>
      </c>
      <c r="S33" s="6">
        <f t="shared" si="21"/>
        <v>33</v>
      </c>
      <c r="T33" s="6">
        <f>SUM(E33,I33,M33,Q33)</f>
        <v>27</v>
      </c>
      <c r="U33" s="6">
        <f>SUM(F33,J33,N33,R33)</f>
        <v>26</v>
      </c>
      <c r="V33" s="6">
        <f t="shared" si="18"/>
        <v>2.1</v>
      </c>
      <c r="W33" s="6">
        <f t="shared" si="22"/>
        <v>1.7</v>
      </c>
      <c r="X33" s="10">
        <v>16</v>
      </c>
    </row>
    <row r="34" spans="2:24" ht="15" customHeight="1" x14ac:dyDescent="0.15">
      <c r="B34" s="6">
        <v>6</v>
      </c>
      <c r="C34" s="6">
        <v>5</v>
      </c>
      <c r="D34" s="6">
        <f t="shared" si="15"/>
        <v>1.3</v>
      </c>
      <c r="E34" s="6">
        <v>4</v>
      </c>
      <c r="F34" s="6">
        <v>3</v>
      </c>
      <c r="G34" s="6">
        <v>6</v>
      </c>
      <c r="H34" s="6">
        <f t="shared" si="19"/>
        <v>1.5</v>
      </c>
      <c r="I34" s="6">
        <v>4</v>
      </c>
      <c r="J34" s="6">
        <v>4</v>
      </c>
      <c r="K34" s="6">
        <v>12</v>
      </c>
      <c r="L34" s="6">
        <f t="shared" si="20"/>
        <v>3</v>
      </c>
      <c r="M34" s="6">
        <v>11</v>
      </c>
      <c r="N34" s="6">
        <v>7</v>
      </c>
      <c r="O34" s="6">
        <v>6</v>
      </c>
      <c r="P34" s="6">
        <f t="shared" si="16"/>
        <v>1.5</v>
      </c>
      <c r="Q34" s="6">
        <v>6</v>
      </c>
      <c r="R34" s="6">
        <v>6</v>
      </c>
      <c r="S34" s="6">
        <f t="shared" si="21"/>
        <v>29</v>
      </c>
      <c r="T34" s="6">
        <f>SUM(E34,I34,M34,Q34)</f>
        <v>25</v>
      </c>
      <c r="U34" s="6">
        <f>SUM(F34,J34,N34,R34)</f>
        <v>20</v>
      </c>
      <c r="V34" s="6">
        <f>ROUND(S34/16,1)</f>
        <v>1.8</v>
      </c>
      <c r="W34" s="6">
        <f t="shared" si="22"/>
        <v>1.6</v>
      </c>
      <c r="X34" s="10">
        <v>16</v>
      </c>
    </row>
    <row r="36" spans="2:24" x14ac:dyDescent="0.15">
      <c r="R36" s="11" t="s">
        <v>17</v>
      </c>
    </row>
    <row r="37" spans="2:24" x14ac:dyDescent="0.15">
      <c r="R37" s="11" t="s">
        <v>21</v>
      </c>
    </row>
    <row r="38" spans="2:24" x14ac:dyDescent="0.15">
      <c r="R38" s="11"/>
      <c r="S38" s="11" t="s">
        <v>18</v>
      </c>
    </row>
    <row r="39" spans="2:24" x14ac:dyDescent="0.15">
      <c r="S39" s="11" t="s">
        <v>19</v>
      </c>
    </row>
    <row r="40" spans="2:24" x14ac:dyDescent="0.15">
      <c r="S40" s="11" t="s">
        <v>20</v>
      </c>
    </row>
  </sheetData>
  <mergeCells count="7">
    <mergeCell ref="S5:W5"/>
    <mergeCell ref="K5:N5"/>
    <mergeCell ref="B2:D2"/>
    <mergeCell ref="B5:B6"/>
    <mergeCell ref="C5:F5"/>
    <mergeCell ref="G5:J5"/>
    <mergeCell ref="O5:R5"/>
  </mergeCells>
  <phoneticPr fontId="3"/>
  <pageMargins left="0.78700000000000003" right="0.51" top="0.98399999999999999" bottom="0.22" header="0.51200000000000001" footer="0.16"/>
  <pageSetup paperSize="9" scale="74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9"/>
  <sheetViews>
    <sheetView workbookViewId="0">
      <selection activeCell="P37" sqref="P37"/>
    </sheetView>
  </sheetViews>
  <sheetFormatPr defaultRowHeight="13.5" x14ac:dyDescent="0.15"/>
  <cols>
    <col min="1" max="1" width="2.75" customWidth="1"/>
    <col min="2" max="14" width="6.125" style="2" customWidth="1"/>
    <col min="15" max="15" width="6.125" style="1" customWidth="1"/>
  </cols>
  <sheetData>
    <row r="2" spans="2:15" ht="14.25" thickBot="1" x14ac:dyDescent="0.2">
      <c r="B2" s="20" t="s">
        <v>0</v>
      </c>
      <c r="C2" s="20"/>
      <c r="D2" s="20"/>
    </row>
    <row r="5" spans="2:15" ht="15" customHeight="1" x14ac:dyDescent="0.15">
      <c r="B5" s="19" t="s">
        <v>1</v>
      </c>
      <c r="C5" s="19" t="s">
        <v>8</v>
      </c>
      <c r="D5" s="19"/>
      <c r="E5" s="19"/>
      <c r="F5" s="19" t="s">
        <v>9</v>
      </c>
      <c r="G5" s="19"/>
      <c r="H5" s="19"/>
      <c r="I5" s="19" t="s">
        <v>10</v>
      </c>
      <c r="J5" s="19"/>
      <c r="K5" s="19"/>
      <c r="L5" s="19" t="s">
        <v>5</v>
      </c>
      <c r="M5" s="19"/>
      <c r="N5" s="19"/>
      <c r="O5" s="19"/>
    </row>
    <row r="6" spans="2:15" ht="15" customHeight="1" thickBot="1" x14ac:dyDescent="0.2">
      <c r="B6" s="21"/>
      <c r="C6" s="4" t="s">
        <v>2</v>
      </c>
      <c r="D6" s="4" t="s">
        <v>3</v>
      </c>
      <c r="E6" s="4" t="s">
        <v>4</v>
      </c>
      <c r="F6" s="4" t="s">
        <v>2</v>
      </c>
      <c r="G6" s="4" t="s">
        <v>3</v>
      </c>
      <c r="H6" s="4" t="s">
        <v>4</v>
      </c>
      <c r="I6" s="4" t="s">
        <v>2</v>
      </c>
      <c r="J6" s="4" t="s">
        <v>3</v>
      </c>
      <c r="K6" s="4" t="s">
        <v>4</v>
      </c>
      <c r="L6" s="4" t="s">
        <v>11</v>
      </c>
      <c r="M6" s="4" t="s">
        <v>6</v>
      </c>
      <c r="N6" s="4" t="s">
        <v>12</v>
      </c>
      <c r="O6" s="4" t="s">
        <v>7</v>
      </c>
    </row>
    <row r="7" spans="2:15" ht="15" customHeight="1" x14ac:dyDescent="0.15">
      <c r="B7" s="5">
        <v>9</v>
      </c>
      <c r="C7" s="5">
        <v>5</v>
      </c>
      <c r="D7" s="5">
        <f t="shared" ref="D7:D16" si="0">ROUND(C7/4,1)</f>
        <v>1.3</v>
      </c>
      <c r="E7" s="5">
        <v>5</v>
      </c>
      <c r="F7" s="5">
        <v>8</v>
      </c>
      <c r="G7" s="5">
        <f t="shared" ref="G7:G16" si="1">ROUND(F7/8,1)</f>
        <v>1</v>
      </c>
      <c r="H7" s="5">
        <v>8</v>
      </c>
      <c r="I7" s="5">
        <v>4</v>
      </c>
      <c r="J7" s="5">
        <f t="shared" ref="J7:J16" si="2">ROUND(I7/4,1)</f>
        <v>1</v>
      </c>
      <c r="K7" s="5">
        <v>4</v>
      </c>
      <c r="L7" s="5">
        <f t="shared" ref="L7:L16" si="3">SUM(C7,F7,I7)</f>
        <v>17</v>
      </c>
      <c r="M7" s="5">
        <f t="shared" ref="M7:M16" si="4">ROUND(L7/16,1)</f>
        <v>1.1000000000000001</v>
      </c>
      <c r="N7" s="5">
        <f t="shared" ref="N7:N16" si="5">SUM(E7,H7,K7)</f>
        <v>17</v>
      </c>
      <c r="O7" s="5">
        <f t="shared" ref="O7:O16" si="6">ROUND(N7/16,1)</f>
        <v>1.1000000000000001</v>
      </c>
    </row>
    <row r="8" spans="2:15" ht="15" customHeight="1" x14ac:dyDescent="0.15">
      <c r="B8" s="3">
        <v>10</v>
      </c>
      <c r="C8" s="3">
        <v>7</v>
      </c>
      <c r="D8" s="3">
        <f t="shared" si="0"/>
        <v>1.8</v>
      </c>
      <c r="E8" s="3">
        <v>4</v>
      </c>
      <c r="F8" s="3">
        <v>11</v>
      </c>
      <c r="G8" s="3">
        <f t="shared" si="1"/>
        <v>1.4</v>
      </c>
      <c r="H8" s="3">
        <v>9</v>
      </c>
      <c r="I8" s="3">
        <v>6</v>
      </c>
      <c r="J8" s="3">
        <f t="shared" si="2"/>
        <v>1.5</v>
      </c>
      <c r="K8" s="3">
        <v>6</v>
      </c>
      <c r="L8" s="3">
        <f t="shared" si="3"/>
        <v>24</v>
      </c>
      <c r="M8" s="3">
        <f t="shared" si="4"/>
        <v>1.5</v>
      </c>
      <c r="N8" s="3">
        <f t="shared" si="5"/>
        <v>19</v>
      </c>
      <c r="O8" s="3">
        <f t="shared" si="6"/>
        <v>1.2</v>
      </c>
    </row>
    <row r="9" spans="2:15" ht="15" customHeight="1" x14ac:dyDescent="0.15">
      <c r="B9" s="3">
        <v>11</v>
      </c>
      <c r="C9" s="3">
        <v>8</v>
      </c>
      <c r="D9" s="3">
        <f t="shared" si="0"/>
        <v>2</v>
      </c>
      <c r="E9" s="3">
        <v>7</v>
      </c>
      <c r="F9" s="3">
        <v>9</v>
      </c>
      <c r="G9" s="3">
        <f t="shared" si="1"/>
        <v>1.1000000000000001</v>
      </c>
      <c r="H9" s="3">
        <v>9</v>
      </c>
      <c r="I9" s="3">
        <v>5</v>
      </c>
      <c r="J9" s="3">
        <f t="shared" si="2"/>
        <v>1.3</v>
      </c>
      <c r="K9" s="3">
        <v>4</v>
      </c>
      <c r="L9" s="3">
        <f t="shared" si="3"/>
        <v>22</v>
      </c>
      <c r="M9" s="3">
        <f t="shared" si="4"/>
        <v>1.4</v>
      </c>
      <c r="N9" s="3">
        <f t="shared" si="5"/>
        <v>20</v>
      </c>
      <c r="O9" s="3">
        <f t="shared" si="6"/>
        <v>1.3</v>
      </c>
    </row>
    <row r="10" spans="2:15" ht="15" customHeight="1" x14ac:dyDescent="0.15">
      <c r="B10" s="3">
        <v>12</v>
      </c>
      <c r="C10" s="3">
        <v>7</v>
      </c>
      <c r="D10" s="3">
        <f t="shared" si="0"/>
        <v>1.8</v>
      </c>
      <c r="E10" s="3">
        <v>7</v>
      </c>
      <c r="F10" s="3">
        <v>15</v>
      </c>
      <c r="G10" s="3">
        <f t="shared" si="1"/>
        <v>1.9</v>
      </c>
      <c r="H10" s="3">
        <v>8</v>
      </c>
      <c r="I10" s="3">
        <v>8</v>
      </c>
      <c r="J10" s="3">
        <f t="shared" si="2"/>
        <v>2</v>
      </c>
      <c r="K10" s="3">
        <v>5</v>
      </c>
      <c r="L10" s="3">
        <f t="shared" si="3"/>
        <v>30</v>
      </c>
      <c r="M10" s="3">
        <f t="shared" si="4"/>
        <v>1.9</v>
      </c>
      <c r="N10" s="3">
        <f t="shared" si="5"/>
        <v>20</v>
      </c>
      <c r="O10" s="3">
        <f t="shared" si="6"/>
        <v>1.3</v>
      </c>
    </row>
    <row r="11" spans="2:15" ht="15" customHeight="1" x14ac:dyDescent="0.15">
      <c r="B11" s="3">
        <v>13</v>
      </c>
      <c r="C11" s="3">
        <v>7</v>
      </c>
      <c r="D11" s="3">
        <f t="shared" si="0"/>
        <v>1.8</v>
      </c>
      <c r="E11" s="3">
        <v>5</v>
      </c>
      <c r="F11" s="3">
        <v>15</v>
      </c>
      <c r="G11" s="3">
        <f t="shared" si="1"/>
        <v>1.9</v>
      </c>
      <c r="H11" s="3">
        <v>8</v>
      </c>
      <c r="I11" s="3">
        <v>6</v>
      </c>
      <c r="J11" s="3">
        <f t="shared" si="2"/>
        <v>1.5</v>
      </c>
      <c r="K11" s="3">
        <v>6</v>
      </c>
      <c r="L11" s="3">
        <f t="shared" si="3"/>
        <v>28</v>
      </c>
      <c r="M11" s="3">
        <f t="shared" si="4"/>
        <v>1.8</v>
      </c>
      <c r="N11" s="3">
        <f t="shared" si="5"/>
        <v>19</v>
      </c>
      <c r="O11" s="3">
        <f t="shared" si="6"/>
        <v>1.2</v>
      </c>
    </row>
    <row r="12" spans="2:15" ht="15" customHeight="1" x14ac:dyDescent="0.15">
      <c r="B12" s="3">
        <v>14</v>
      </c>
      <c r="C12" s="3">
        <v>5</v>
      </c>
      <c r="D12" s="3">
        <f t="shared" si="0"/>
        <v>1.3</v>
      </c>
      <c r="E12" s="3">
        <v>4</v>
      </c>
      <c r="F12" s="3">
        <v>14</v>
      </c>
      <c r="G12" s="3">
        <f t="shared" si="1"/>
        <v>1.8</v>
      </c>
      <c r="H12" s="3">
        <v>8</v>
      </c>
      <c r="I12" s="3">
        <v>7</v>
      </c>
      <c r="J12" s="3">
        <f t="shared" si="2"/>
        <v>1.8</v>
      </c>
      <c r="K12" s="3">
        <v>7</v>
      </c>
      <c r="L12" s="3">
        <f t="shared" si="3"/>
        <v>26</v>
      </c>
      <c r="M12" s="3">
        <f t="shared" si="4"/>
        <v>1.6</v>
      </c>
      <c r="N12" s="3">
        <f t="shared" si="5"/>
        <v>19</v>
      </c>
      <c r="O12" s="3">
        <f t="shared" si="6"/>
        <v>1.2</v>
      </c>
    </row>
    <row r="13" spans="2:15" ht="15" customHeight="1" x14ac:dyDescent="0.15">
      <c r="B13" s="3">
        <v>15</v>
      </c>
      <c r="C13" s="3">
        <v>7</v>
      </c>
      <c r="D13" s="3">
        <f t="shared" si="0"/>
        <v>1.8</v>
      </c>
      <c r="E13" s="3">
        <v>7</v>
      </c>
      <c r="F13" s="3">
        <v>16</v>
      </c>
      <c r="G13" s="3">
        <f t="shared" si="1"/>
        <v>2</v>
      </c>
      <c r="H13" s="3">
        <v>8</v>
      </c>
      <c r="I13" s="3">
        <v>10</v>
      </c>
      <c r="J13" s="3">
        <f t="shared" si="2"/>
        <v>2.5</v>
      </c>
      <c r="K13" s="3">
        <v>9</v>
      </c>
      <c r="L13" s="3">
        <f t="shared" si="3"/>
        <v>33</v>
      </c>
      <c r="M13" s="3">
        <f t="shared" si="4"/>
        <v>2.1</v>
      </c>
      <c r="N13" s="3">
        <f t="shared" si="5"/>
        <v>24</v>
      </c>
      <c r="O13" s="3">
        <f t="shared" si="6"/>
        <v>1.5</v>
      </c>
    </row>
    <row r="14" spans="2:15" ht="15" customHeight="1" x14ac:dyDescent="0.15">
      <c r="B14" s="3">
        <v>16</v>
      </c>
      <c r="C14" s="3">
        <v>7</v>
      </c>
      <c r="D14" s="3">
        <f t="shared" si="0"/>
        <v>1.8</v>
      </c>
      <c r="E14" s="3">
        <v>7</v>
      </c>
      <c r="F14" s="3">
        <v>17</v>
      </c>
      <c r="G14" s="3">
        <f t="shared" si="1"/>
        <v>2.1</v>
      </c>
      <c r="H14" s="3">
        <v>10</v>
      </c>
      <c r="I14" s="3">
        <v>9</v>
      </c>
      <c r="J14" s="3">
        <f t="shared" si="2"/>
        <v>2.2999999999999998</v>
      </c>
      <c r="K14" s="3">
        <v>7</v>
      </c>
      <c r="L14" s="3">
        <f t="shared" si="3"/>
        <v>33</v>
      </c>
      <c r="M14" s="3">
        <f t="shared" si="4"/>
        <v>2.1</v>
      </c>
      <c r="N14" s="3">
        <f t="shared" si="5"/>
        <v>24</v>
      </c>
      <c r="O14" s="3">
        <f t="shared" si="6"/>
        <v>1.5</v>
      </c>
    </row>
    <row r="15" spans="2:15" ht="15" customHeight="1" x14ac:dyDescent="0.15">
      <c r="B15" s="3">
        <v>17</v>
      </c>
      <c r="C15" s="3">
        <v>10</v>
      </c>
      <c r="D15" s="3">
        <f t="shared" si="0"/>
        <v>2.5</v>
      </c>
      <c r="E15" s="3">
        <v>5</v>
      </c>
      <c r="F15" s="3">
        <v>18</v>
      </c>
      <c r="G15" s="3">
        <f t="shared" si="1"/>
        <v>2.2999999999999998</v>
      </c>
      <c r="H15" s="3">
        <v>9</v>
      </c>
      <c r="I15" s="3">
        <v>11</v>
      </c>
      <c r="J15" s="3">
        <f t="shared" si="2"/>
        <v>2.8</v>
      </c>
      <c r="K15" s="3">
        <v>7</v>
      </c>
      <c r="L15" s="3">
        <f t="shared" si="3"/>
        <v>39</v>
      </c>
      <c r="M15" s="3">
        <f t="shared" si="4"/>
        <v>2.4</v>
      </c>
      <c r="N15" s="3">
        <f t="shared" si="5"/>
        <v>21</v>
      </c>
      <c r="O15" s="3">
        <f t="shared" si="6"/>
        <v>1.3</v>
      </c>
    </row>
    <row r="16" spans="2:15" ht="15" customHeight="1" x14ac:dyDescent="0.15">
      <c r="B16" s="3">
        <v>18</v>
      </c>
      <c r="C16" s="3">
        <v>8</v>
      </c>
      <c r="D16" s="3">
        <f t="shared" si="0"/>
        <v>2</v>
      </c>
      <c r="E16" s="3">
        <v>8</v>
      </c>
      <c r="F16" s="3">
        <v>18</v>
      </c>
      <c r="G16" s="3">
        <f t="shared" si="1"/>
        <v>2.2999999999999998</v>
      </c>
      <c r="H16" s="3">
        <v>12</v>
      </c>
      <c r="I16" s="3">
        <v>12</v>
      </c>
      <c r="J16" s="3">
        <f t="shared" si="2"/>
        <v>3</v>
      </c>
      <c r="K16" s="3">
        <v>7</v>
      </c>
      <c r="L16" s="3">
        <f t="shared" si="3"/>
        <v>38</v>
      </c>
      <c r="M16" s="3">
        <f t="shared" si="4"/>
        <v>2.4</v>
      </c>
      <c r="N16" s="3">
        <f t="shared" si="5"/>
        <v>27</v>
      </c>
      <c r="O16" s="3">
        <f t="shared" si="6"/>
        <v>1.7</v>
      </c>
    </row>
    <row r="17" spans="2:15" ht="15" customHeight="1" x14ac:dyDescent="0.15">
      <c r="B17" s="3">
        <v>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ht="15" customHeight="1" x14ac:dyDescent="0.15">
      <c r="B18" s="3">
        <v>20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ht="15" customHeight="1" x14ac:dyDescent="0.15">
      <c r="B19" s="3">
        <v>21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</sheetData>
  <mergeCells count="6">
    <mergeCell ref="I5:K5"/>
    <mergeCell ref="L5:O5"/>
    <mergeCell ref="B2:D2"/>
    <mergeCell ref="B5:B6"/>
    <mergeCell ref="C5:E5"/>
    <mergeCell ref="F5:H5"/>
  </mergeCells>
  <phoneticPr fontId="3"/>
  <pageMargins left="0.78700000000000003" right="0.51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専攻科入学状況</vt:lpstr>
      <vt:lpstr>旧専攻科入学状況</vt:lpstr>
    </vt:vector>
  </TitlesOfParts>
  <Company>佐世保工業高等専門学校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孝之</dc:creator>
  <cp:lastModifiedBy>池田　愛【佐世保】</cp:lastModifiedBy>
  <cp:lastPrinted>2024-06-25T04:42:34Z</cp:lastPrinted>
  <dcterms:created xsi:type="dcterms:W3CDTF">2006-01-29T08:19:23Z</dcterms:created>
  <dcterms:modified xsi:type="dcterms:W3CDTF">2024-06-25T04:42:48Z</dcterms:modified>
</cp:coreProperties>
</file>